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aster" sheetId="2" r:id="rId1"/>
    <sheet name="Order in english or Google Hind" sheetId="1" r:id="rId2"/>
    <sheet name="Order in Devlys010" sheetId="3" r:id="rId3"/>
  </sheets>
  <definedNames>
    <definedName name="_xlnm.Print_Area" localSheetId="0">Master!$A$1:$G$23</definedName>
    <definedName name="_xlnm.Print_Area" localSheetId="2">'Order in Devlys010'!$A$1:$I$39</definedName>
    <definedName name="_xlnm.Print_Area" localSheetId="1">'Order in english or Google Hind'!$A$1:$I$39</definedName>
  </definedNames>
  <calcPr calcId="124519"/>
</workbook>
</file>

<file path=xl/calcChain.xml><?xml version="1.0" encoding="utf-8"?>
<calcChain xmlns="http://schemas.openxmlformats.org/spreadsheetml/2006/main">
  <c r="G28" i="3"/>
  <c r="G27"/>
  <c r="H27" s="1"/>
  <c r="I27" s="1"/>
  <c r="G26"/>
  <c r="G25"/>
  <c r="H25" s="1"/>
  <c r="I25" s="1"/>
  <c r="G24"/>
  <c r="G23"/>
  <c r="H23" s="1"/>
  <c r="I23" s="1"/>
  <c r="G22"/>
  <c r="G21"/>
  <c r="H21" s="1"/>
  <c r="I21" s="1"/>
  <c r="G20"/>
  <c r="G19"/>
  <c r="H19" s="1"/>
  <c r="I19" s="1"/>
  <c r="G18"/>
  <c r="G17"/>
  <c r="H17" s="1"/>
  <c r="I17" s="1"/>
  <c r="G16"/>
  <c r="G15"/>
  <c r="H15" s="1"/>
  <c r="I15" s="1"/>
  <c r="G14"/>
  <c r="G13"/>
  <c r="H13" s="1"/>
  <c r="I13" s="1"/>
  <c r="G12"/>
  <c r="G11"/>
  <c r="H11" s="1"/>
  <c r="I11" s="1"/>
  <c r="G10"/>
  <c r="G9"/>
  <c r="G10" i="1"/>
  <c r="H10" s="1"/>
  <c r="I10" s="1"/>
  <c r="G11"/>
  <c r="G12"/>
  <c r="G13"/>
  <c r="G14"/>
  <c r="G15"/>
  <c r="G16"/>
  <c r="G17"/>
  <c r="G18"/>
  <c r="H18" s="1"/>
  <c r="I18" s="1"/>
  <c r="G19"/>
  <c r="G20"/>
  <c r="G21"/>
  <c r="G22"/>
  <c r="H22" s="1"/>
  <c r="I22" s="1"/>
  <c r="G23"/>
  <c r="G24"/>
  <c r="G25"/>
  <c r="G26"/>
  <c r="H26" s="1"/>
  <c r="I26" s="1"/>
  <c r="G27"/>
  <c r="G28"/>
  <c r="G9"/>
  <c r="E39"/>
  <c r="E32"/>
  <c r="E39" i="3"/>
  <c r="E32"/>
  <c r="E33" i="1"/>
  <c r="A33"/>
  <c r="E33" i="3"/>
  <c r="A33"/>
  <c r="A1"/>
  <c r="A1" i="1"/>
  <c r="H28" i="3"/>
  <c r="I28" s="1"/>
  <c r="F28"/>
  <c r="E28"/>
  <c r="D28"/>
  <c r="B28"/>
  <c r="A28"/>
  <c r="F27"/>
  <c r="E27"/>
  <c r="D27"/>
  <c r="B27"/>
  <c r="A27"/>
  <c r="H26"/>
  <c r="I26" s="1"/>
  <c r="F26"/>
  <c r="E26"/>
  <c r="D26"/>
  <c r="B26"/>
  <c r="A26"/>
  <c r="F25"/>
  <c r="E25"/>
  <c r="D25"/>
  <c r="B25"/>
  <c r="A25"/>
  <c r="H24"/>
  <c r="I24" s="1"/>
  <c r="F24"/>
  <c r="E24"/>
  <c r="D24"/>
  <c r="B24"/>
  <c r="A24"/>
  <c r="F23"/>
  <c r="E23"/>
  <c r="D23"/>
  <c r="B23"/>
  <c r="A23"/>
  <c r="H22"/>
  <c r="I22" s="1"/>
  <c r="F22"/>
  <c r="E22"/>
  <c r="D22"/>
  <c r="B22"/>
  <c r="A22"/>
  <c r="F21"/>
  <c r="E21"/>
  <c r="D21"/>
  <c r="B21"/>
  <c r="A21"/>
  <c r="H20"/>
  <c r="I20" s="1"/>
  <c r="F20"/>
  <c r="E20"/>
  <c r="D20"/>
  <c r="B20"/>
  <c r="A20"/>
  <c r="F19"/>
  <c r="A19" s="1"/>
  <c r="E19"/>
  <c r="D19"/>
  <c r="B19"/>
  <c r="H18"/>
  <c r="I18" s="1"/>
  <c r="F18"/>
  <c r="A18" s="1"/>
  <c r="E18"/>
  <c r="D18"/>
  <c r="B18"/>
  <c r="F17"/>
  <c r="E17"/>
  <c r="D17"/>
  <c r="B17"/>
  <c r="A17"/>
  <c r="H16"/>
  <c r="I16" s="1"/>
  <c r="F16"/>
  <c r="E16"/>
  <c r="D16"/>
  <c r="B16"/>
  <c r="A16"/>
  <c r="F15"/>
  <c r="E15"/>
  <c r="D15"/>
  <c r="B15"/>
  <c r="A15"/>
  <c r="H14"/>
  <c r="I14" s="1"/>
  <c r="F14"/>
  <c r="E14"/>
  <c r="D14"/>
  <c r="B14"/>
  <c r="A14"/>
  <c r="F13"/>
  <c r="E13"/>
  <c r="D13"/>
  <c r="B13"/>
  <c r="A13"/>
  <c r="H12"/>
  <c r="I12" s="1"/>
  <c r="F12"/>
  <c r="E12"/>
  <c r="D12"/>
  <c r="B12"/>
  <c r="A12"/>
  <c r="F11"/>
  <c r="E11"/>
  <c r="D11"/>
  <c r="B11"/>
  <c r="A11"/>
  <c r="H10"/>
  <c r="I10" s="1"/>
  <c r="F10"/>
  <c r="A10" s="1"/>
  <c r="E10"/>
  <c r="D10"/>
  <c r="B10"/>
  <c r="H9"/>
  <c r="F9"/>
  <c r="A9" s="1"/>
  <c r="E9"/>
  <c r="D9"/>
  <c r="B9"/>
  <c r="H16" i="1"/>
  <c r="I16" s="1"/>
  <c r="H20"/>
  <c r="I20" s="1"/>
  <c r="H24"/>
  <c r="I24" s="1"/>
  <c r="H28"/>
  <c r="I28" s="1"/>
  <c r="H11"/>
  <c r="I11" s="1"/>
  <c r="H14"/>
  <c r="I14" s="1"/>
  <c r="H15"/>
  <c r="I15" s="1"/>
  <c r="F28"/>
  <c r="A28" s="1"/>
  <c r="E28"/>
  <c r="D28"/>
  <c r="B28"/>
  <c r="F27"/>
  <c r="A27" s="1"/>
  <c r="E27"/>
  <c r="D27"/>
  <c r="B27"/>
  <c r="F26"/>
  <c r="A26" s="1"/>
  <c r="E26"/>
  <c r="D26"/>
  <c r="B26"/>
  <c r="F25"/>
  <c r="A25" s="1"/>
  <c r="E25"/>
  <c r="D25"/>
  <c r="B25"/>
  <c r="F24"/>
  <c r="A24" s="1"/>
  <c r="E24"/>
  <c r="D24"/>
  <c r="B24"/>
  <c r="F23"/>
  <c r="A23" s="1"/>
  <c r="E23"/>
  <c r="D23"/>
  <c r="B23"/>
  <c r="F22"/>
  <c r="A22" s="1"/>
  <c r="E22"/>
  <c r="D22"/>
  <c r="B22"/>
  <c r="F21"/>
  <c r="A21" s="1"/>
  <c r="E21"/>
  <c r="D21"/>
  <c r="B21"/>
  <c r="F20"/>
  <c r="A20" s="1"/>
  <c r="E20"/>
  <c r="D20"/>
  <c r="B20"/>
  <c r="F19"/>
  <c r="A19" s="1"/>
  <c r="E19"/>
  <c r="D19"/>
  <c r="B19"/>
  <c r="F18"/>
  <c r="A18" s="1"/>
  <c r="E18"/>
  <c r="D18"/>
  <c r="B18"/>
  <c r="F17"/>
  <c r="A17" s="1"/>
  <c r="E17"/>
  <c r="D17"/>
  <c r="B17"/>
  <c r="F16"/>
  <c r="A16" s="1"/>
  <c r="E16"/>
  <c r="D16"/>
  <c r="B16"/>
  <c r="F15"/>
  <c r="A15" s="1"/>
  <c r="E15"/>
  <c r="D15"/>
  <c r="B15"/>
  <c r="F14"/>
  <c r="A14" s="1"/>
  <c r="E14"/>
  <c r="D14"/>
  <c r="B14"/>
  <c r="F13"/>
  <c r="A13" s="1"/>
  <c r="E13"/>
  <c r="D13"/>
  <c r="B13"/>
  <c r="F12"/>
  <c r="A12" s="1"/>
  <c r="E12"/>
  <c r="D12"/>
  <c r="B12"/>
  <c r="F11"/>
  <c r="A11" s="1"/>
  <c r="E11"/>
  <c r="D11"/>
  <c r="B11"/>
  <c r="F10"/>
  <c r="A10" s="1"/>
  <c r="E10"/>
  <c r="D10"/>
  <c r="B10"/>
  <c r="F9"/>
  <c r="A9" s="1"/>
  <c r="E9"/>
  <c r="D9"/>
  <c r="B9"/>
  <c r="H27"/>
  <c r="I27" s="1"/>
  <c r="H25"/>
  <c r="I25" s="1"/>
  <c r="H23"/>
  <c r="I23" s="1"/>
  <c r="H21"/>
  <c r="I21" s="1"/>
  <c r="H19"/>
  <c r="I19" s="1"/>
  <c r="H17"/>
  <c r="I17" s="1"/>
  <c r="H13"/>
  <c r="I13" s="1"/>
  <c r="H12"/>
  <c r="I12" s="1"/>
  <c r="H29" i="3" l="1"/>
  <c r="I9"/>
  <c r="I29" s="1"/>
  <c r="G29"/>
  <c r="G29" i="1"/>
  <c r="H9"/>
  <c r="H29" s="1"/>
  <c r="I9" l="1"/>
  <c r="I29" s="1"/>
</calcChain>
</file>

<file path=xl/sharedStrings.xml><?xml version="1.0" encoding="utf-8"?>
<sst xmlns="http://schemas.openxmlformats.org/spreadsheetml/2006/main" count="60" uniqueCount="25">
  <si>
    <t>क्रमांक:-</t>
  </si>
  <si>
    <t>दिनांक:-</t>
  </si>
  <si>
    <t>संस्था प्रधान</t>
  </si>
  <si>
    <t>हस्ताक्षर मय मुहर</t>
  </si>
  <si>
    <t>1. उपकोषाधिकारी, उपकोषालय-..................</t>
  </si>
  <si>
    <t>2. सम्बन्धित कार्मिक .............................</t>
  </si>
  <si>
    <t>3. कार्यालय रक्षित पत्रावली</t>
  </si>
  <si>
    <t>Program Maker</t>
  </si>
  <si>
    <t>Ummed Tarad</t>
  </si>
  <si>
    <t>Mobile Number-9166973141</t>
  </si>
  <si>
    <t>नाम कार्मिक</t>
  </si>
  <si>
    <t xml:space="preserve">पद </t>
  </si>
  <si>
    <t>31-03-2022 को वेतनमान</t>
  </si>
  <si>
    <t>पे मेट्रिक्स लेवल</t>
  </si>
  <si>
    <t>मूल वेतन</t>
  </si>
  <si>
    <t>देय बोनस राशि</t>
  </si>
  <si>
    <t>नकद भुगतान</t>
  </si>
  <si>
    <t>Desposit 75% GPF/GPF 2004 SCHEME BEING PUT IN PLACE ON LINES OF GPF</t>
  </si>
  <si>
    <t xml:space="preserve">योग </t>
  </si>
  <si>
    <t>-:: कार्यालय आदेश ::-</t>
  </si>
  <si>
    <t xml:space="preserve">        राज्य सरकार के वित्त विभाग के आदेश क्रमांक-F.6(5)FD(Rules)/2009 Jaipur दिनांक-14-10-2021 के अनुसरण में स्थानीय कार्यालय अधीन निम्न अराजपत्रित कार्मिकों को जो 01 अप्रैल, 2022 को राजकीय सेवा में निरंतर कार्यरत थे तथा पे-मैट्रिक्स लेवल-12 या उससे कम वेतन आहरित कर रहे थे l सरकार के द्वारा निर्धारित शर्तों के अंतर्गत वर्ष 2021-22 का नियमानुसार तदर्थ बोनस की स्वीकृति प्रदान की जाती है l</t>
  </si>
  <si>
    <t>क्र- सं-</t>
  </si>
  <si>
    <t>देय बोनस माह</t>
  </si>
  <si>
    <t>कार्यालय:प्रधानाचार्य,</t>
  </si>
  <si>
    <t>राजकीय उच्च माध्यमिक विद्यालय रायमलवाडा</t>
  </si>
</sst>
</file>

<file path=xl/styles.xml><?xml version="1.0" encoding="utf-8"?>
<styleSheet xmlns="http://schemas.openxmlformats.org/spreadsheetml/2006/main">
  <fonts count="32">
    <font>
      <sz val="11"/>
      <name val="Calibri"/>
    </font>
    <font>
      <sz val="11"/>
      <color rgb="FF000000"/>
      <name val="Calibri"/>
    </font>
    <font>
      <sz val="18"/>
      <color rgb="FF000000"/>
      <name val="Calibri"/>
    </font>
    <font>
      <b/>
      <sz val="26"/>
      <color rgb="FF000000"/>
      <name val="Calibri"/>
    </font>
    <font>
      <sz val="12"/>
      <color rgb="FF000000"/>
      <name val="DevLys 010"/>
    </font>
    <font>
      <sz val="11"/>
      <color rgb="FF000000"/>
      <name val="DevLys 010"/>
    </font>
    <font>
      <sz val="22"/>
      <color rgb="FF000000"/>
      <name val="Calibri"/>
    </font>
    <font>
      <sz val="12"/>
      <color rgb="FF000000"/>
      <name val="Century"/>
    </font>
    <font>
      <sz val="14"/>
      <color rgb="FF000000"/>
      <name val="Century"/>
    </font>
    <font>
      <sz val="11"/>
      <color rgb="FF000000"/>
      <name val="Century"/>
    </font>
    <font>
      <b/>
      <u/>
      <sz val="22"/>
      <color rgb="FF000000"/>
      <name val="Century"/>
    </font>
    <font>
      <sz val="20"/>
      <color rgb="FF000000"/>
      <name val="Calibri"/>
    </font>
    <font>
      <b/>
      <sz val="12"/>
      <color rgb="FF000000"/>
      <name val="DevLys 010"/>
    </font>
    <font>
      <sz val="8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0"/>
      <color rgb="FF000000"/>
      <name val="Cambria"/>
    </font>
    <font>
      <sz val="12"/>
      <color rgb="FF000000"/>
      <name val="Calibri"/>
    </font>
    <font>
      <b/>
      <sz val="12"/>
      <color rgb="FF000000"/>
      <name val="Cambria"/>
    </font>
    <font>
      <sz val="16"/>
      <color rgb="FF000000"/>
      <name val="Times New Roman"/>
    </font>
    <font>
      <sz val="9"/>
      <name val="Century"/>
    </font>
    <font>
      <sz val="10"/>
      <color rgb="FF000000"/>
      <name val="Century"/>
    </font>
    <font>
      <sz val="12"/>
      <color rgb="FF000000"/>
      <name val="Century"/>
      <family val="1"/>
    </font>
    <font>
      <b/>
      <u/>
      <sz val="16"/>
      <color rgb="FF000000"/>
      <name val="Century"/>
      <family val="1"/>
    </font>
    <font>
      <b/>
      <sz val="11"/>
      <color rgb="FF000000"/>
      <name val="DevLys 010"/>
    </font>
    <font>
      <sz val="22"/>
      <color rgb="FF000000"/>
      <name val="Calibri"/>
      <family val="2"/>
    </font>
    <font>
      <sz val="20"/>
      <color rgb="FF000000"/>
      <name val="Calibri"/>
      <family val="2"/>
    </font>
    <font>
      <sz val="36"/>
      <color rgb="FFFF0000"/>
      <name val="Calibri"/>
      <family val="2"/>
    </font>
    <font>
      <b/>
      <sz val="10"/>
      <color rgb="FF000000"/>
      <name val="DevLys 010"/>
    </font>
    <font>
      <sz val="9"/>
      <color rgb="FF000000"/>
      <name val="DevLys 010"/>
    </font>
    <font>
      <b/>
      <sz val="9"/>
      <color rgb="FF000000"/>
      <name val="DevLys 010"/>
    </font>
    <font>
      <sz val="14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 applyProtection="1">
      <protection hidden="1"/>
    </xf>
    <xf numFmtId="0" fontId="1" fillId="0" borderId="0" xfId="0" applyNumberFormat="1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6" fillId="2" borderId="6" xfId="0" applyFont="1" applyFill="1" applyBorder="1" applyAlignment="1" applyProtection="1">
      <protection hidden="1"/>
    </xf>
    <xf numFmtId="0" fontId="6" fillId="2" borderId="7" xfId="0" applyFont="1" applyFill="1" applyBorder="1" applyAlignment="1" applyProtection="1">
      <protection hidden="1"/>
    </xf>
    <xf numFmtId="0" fontId="6" fillId="2" borderId="8" xfId="0" applyFont="1" applyFill="1" applyBorder="1" applyAlignment="1" applyProtection="1"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6" fillId="0" borderId="17" xfId="0" applyNumberFormat="1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protection hidden="1"/>
    </xf>
    <xf numFmtId="0" fontId="18" fillId="0" borderId="17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2" fillId="0" borderId="9" xfId="0" applyNumberFormat="1" applyFont="1" applyBorder="1" applyAlignment="1" applyProtection="1">
      <alignment horizontal="center" vertical="center" wrapText="1"/>
      <protection hidden="1"/>
    </xf>
    <xf numFmtId="0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5" fillId="2" borderId="4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protection hidden="1"/>
    </xf>
    <xf numFmtId="0" fontId="26" fillId="2" borderId="4" xfId="0" applyFont="1" applyFill="1" applyBorder="1" applyAlignment="1" applyProtection="1">
      <alignment horizontal="center"/>
      <protection hidden="1"/>
    </xf>
    <xf numFmtId="0" fontId="26" fillId="2" borderId="2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27" fillId="2" borderId="20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28" fillId="0" borderId="9" xfId="0" applyNumberFormat="1" applyFont="1" applyBorder="1" applyAlignment="1" applyProtection="1">
      <alignment horizontal="center" vertical="center" wrapText="1"/>
      <protection hidden="1"/>
    </xf>
    <xf numFmtId="0" fontId="28" fillId="0" borderId="14" xfId="0" applyNumberFormat="1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justify"/>
      <protection hidden="1"/>
    </xf>
    <xf numFmtId="0" fontId="23" fillId="0" borderId="5" xfId="0" applyFont="1" applyBorder="1" applyAlignment="1" applyProtection="1">
      <alignment horizontal="center" vertical="justify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22" fillId="0" borderId="0" xfId="0" applyFont="1" applyAlignment="1" applyProtection="1">
      <alignment horizontal="justify" vertical="justify" wrapText="1"/>
      <protection hidden="1"/>
    </xf>
    <xf numFmtId="0" fontId="29" fillId="0" borderId="12" xfId="0" applyFont="1" applyBorder="1" applyAlignment="1" applyProtection="1">
      <alignment horizontal="center" vertical="center"/>
      <protection hidden="1"/>
    </xf>
    <xf numFmtId="0" fontId="29" fillId="0" borderId="13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30" fillId="0" borderId="17" xfId="0" applyFont="1" applyBorder="1" applyAlignment="1" applyProtection="1">
      <alignment horizontal="center" vertical="center" wrapText="1"/>
      <protection hidden="1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31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G5" sqref="G5"/>
    </sheetView>
  </sheetViews>
  <sheetFormatPr defaultColWidth="0" defaultRowHeight="0" customHeight="1" zeroHeight="1"/>
  <cols>
    <col min="1" max="1" width="8.42578125" style="1" customWidth="1"/>
    <col min="2" max="2" width="20.5703125" style="1" customWidth="1"/>
    <col min="3" max="3" width="1.85546875" style="1" customWidth="1"/>
    <col min="4" max="4" width="17.140625" style="1" customWidth="1"/>
    <col min="5" max="5" width="17.85546875" style="1" customWidth="1"/>
    <col min="6" max="6" width="24.42578125" style="1" customWidth="1"/>
    <col min="7" max="7" width="24.42578125" style="2" customWidth="1"/>
    <col min="8" max="12" width="9.140625" style="1" customWidth="1"/>
    <col min="13" max="14" width="0" style="1" hidden="1"/>
    <col min="15" max="16384" width="9.140625" style="1" hidden="1"/>
  </cols>
  <sheetData>
    <row r="1" spans="1:12" s="3" customFormat="1" ht="30.75" customHeight="1">
      <c r="A1" s="73" t="s">
        <v>23</v>
      </c>
      <c r="B1" s="73"/>
      <c r="C1" s="73"/>
      <c r="D1" s="73"/>
      <c r="E1" s="71" t="s">
        <v>24</v>
      </c>
      <c r="F1" s="71"/>
      <c r="G1" s="72"/>
      <c r="H1" s="18" t="s">
        <v>7</v>
      </c>
      <c r="I1" s="19"/>
      <c r="J1" s="19"/>
      <c r="K1" s="19"/>
      <c r="L1" s="20"/>
    </row>
    <row r="2" spans="1:12" ht="15.75" customHeight="1">
      <c r="A2" s="28" t="s">
        <v>21</v>
      </c>
      <c r="B2" s="33" t="s">
        <v>10</v>
      </c>
      <c r="C2" s="34"/>
      <c r="D2" s="28" t="s">
        <v>11</v>
      </c>
      <c r="E2" s="37" t="s">
        <v>12</v>
      </c>
      <c r="F2" s="38"/>
      <c r="G2" s="31" t="s">
        <v>22</v>
      </c>
      <c r="H2" s="49" t="s">
        <v>8</v>
      </c>
      <c r="I2" s="50"/>
      <c r="J2" s="50"/>
      <c r="K2" s="50"/>
      <c r="L2" s="50"/>
    </row>
    <row r="3" spans="1:12" ht="21.75" customHeight="1">
      <c r="A3" s="29"/>
      <c r="B3" s="35"/>
      <c r="C3" s="36"/>
      <c r="D3" s="29"/>
      <c r="E3" s="12" t="s">
        <v>13</v>
      </c>
      <c r="F3" s="12" t="s">
        <v>14</v>
      </c>
      <c r="G3" s="32"/>
      <c r="H3" s="49"/>
      <c r="I3" s="50"/>
      <c r="J3" s="50"/>
      <c r="K3" s="50"/>
      <c r="L3" s="50"/>
    </row>
    <row r="4" spans="1:12" ht="18.75" customHeight="1">
      <c r="A4" s="51">
        <v>1</v>
      </c>
      <c r="B4" s="67"/>
      <c r="C4" s="68"/>
      <c r="D4" s="69"/>
      <c r="E4" s="69"/>
      <c r="F4" s="69"/>
      <c r="G4" s="70">
        <v>9</v>
      </c>
      <c r="H4" s="47" t="s">
        <v>9</v>
      </c>
      <c r="I4" s="48"/>
      <c r="J4" s="48"/>
      <c r="K4" s="48"/>
      <c r="L4" s="48"/>
    </row>
    <row r="5" spans="1:12" ht="18.75" customHeight="1">
      <c r="A5" s="51">
        <v>2</v>
      </c>
      <c r="B5" s="67"/>
      <c r="C5" s="68"/>
      <c r="D5" s="69"/>
      <c r="E5" s="69"/>
      <c r="F5" s="69"/>
      <c r="G5" s="70"/>
      <c r="H5" s="47"/>
      <c r="I5" s="48"/>
      <c r="J5" s="48"/>
      <c r="K5" s="48"/>
      <c r="L5" s="48"/>
    </row>
    <row r="6" spans="1:12" ht="18.75" customHeight="1">
      <c r="A6" s="51">
        <v>3</v>
      </c>
      <c r="B6" s="67"/>
      <c r="C6" s="68"/>
      <c r="D6" s="69"/>
      <c r="E6" s="69"/>
      <c r="F6" s="69"/>
      <c r="G6" s="70"/>
      <c r="H6" s="45"/>
      <c r="I6" s="45"/>
      <c r="J6" s="45"/>
      <c r="K6" s="45"/>
      <c r="L6" s="45"/>
    </row>
    <row r="7" spans="1:12" ht="18.75" customHeight="1">
      <c r="A7" s="51">
        <v>4</v>
      </c>
      <c r="B7" s="67"/>
      <c r="C7" s="68"/>
      <c r="D7" s="69"/>
      <c r="E7" s="69"/>
      <c r="F7" s="69"/>
      <c r="G7" s="70"/>
      <c r="H7" s="45"/>
      <c r="I7" s="45"/>
      <c r="J7" s="45"/>
      <c r="K7" s="45"/>
      <c r="L7" s="45"/>
    </row>
    <row r="8" spans="1:12" ht="18.75" customHeight="1">
      <c r="A8" s="51">
        <v>5</v>
      </c>
      <c r="B8" s="67"/>
      <c r="C8" s="68"/>
      <c r="D8" s="69"/>
      <c r="E8" s="69"/>
      <c r="F8" s="69"/>
      <c r="G8" s="70"/>
      <c r="H8" s="45"/>
      <c r="I8" s="45"/>
      <c r="J8" s="45"/>
      <c r="K8" s="45"/>
      <c r="L8" s="45"/>
    </row>
    <row r="9" spans="1:12" ht="18.75" customHeight="1">
      <c r="A9" s="51">
        <v>6</v>
      </c>
      <c r="B9" s="67"/>
      <c r="C9" s="68"/>
      <c r="D9" s="69"/>
      <c r="E9" s="69"/>
      <c r="F9" s="69"/>
      <c r="G9" s="70"/>
      <c r="H9" s="45"/>
      <c r="I9" s="45"/>
      <c r="J9" s="45"/>
      <c r="K9" s="45"/>
      <c r="L9" s="45"/>
    </row>
    <row r="10" spans="1:12" ht="18.75" customHeight="1">
      <c r="A10" s="51">
        <v>7</v>
      </c>
      <c r="B10" s="67"/>
      <c r="C10" s="68"/>
      <c r="D10" s="69"/>
      <c r="E10" s="69"/>
      <c r="F10" s="69"/>
      <c r="G10" s="70"/>
      <c r="H10" s="45"/>
      <c r="I10" s="45"/>
      <c r="J10" s="45"/>
      <c r="K10" s="45"/>
      <c r="L10" s="45"/>
    </row>
    <row r="11" spans="1:12" ht="18.75" customHeight="1">
      <c r="A11" s="51">
        <v>8</v>
      </c>
      <c r="B11" s="67"/>
      <c r="C11" s="68"/>
      <c r="D11" s="69"/>
      <c r="E11" s="69"/>
      <c r="F11" s="69"/>
      <c r="G11" s="70"/>
      <c r="H11" s="45"/>
      <c r="I11" s="45"/>
      <c r="J11" s="45"/>
      <c r="K11" s="45"/>
      <c r="L11" s="45"/>
    </row>
    <row r="12" spans="1:12" ht="18.75" customHeight="1">
      <c r="A12" s="51">
        <v>9</v>
      </c>
      <c r="B12" s="67"/>
      <c r="C12" s="68"/>
      <c r="D12" s="69"/>
      <c r="E12" s="69"/>
      <c r="F12" s="69"/>
      <c r="G12" s="70"/>
      <c r="H12" s="45"/>
      <c r="I12" s="45"/>
      <c r="J12" s="45"/>
      <c r="K12" s="45"/>
      <c r="L12" s="45"/>
    </row>
    <row r="13" spans="1:12" ht="18.75" customHeight="1">
      <c r="A13" s="51">
        <v>10</v>
      </c>
      <c r="B13" s="67"/>
      <c r="C13" s="68"/>
      <c r="D13" s="69"/>
      <c r="E13" s="69"/>
      <c r="F13" s="69"/>
      <c r="G13" s="70"/>
      <c r="H13" s="45"/>
      <c r="I13" s="45"/>
      <c r="J13" s="45"/>
      <c r="K13" s="45"/>
      <c r="L13" s="45"/>
    </row>
    <row r="14" spans="1:12" ht="18.75" customHeight="1">
      <c r="A14" s="51">
        <v>11</v>
      </c>
      <c r="B14" s="67"/>
      <c r="C14" s="68"/>
      <c r="D14" s="69"/>
      <c r="E14" s="69"/>
      <c r="F14" s="69"/>
      <c r="G14" s="70"/>
      <c r="H14" s="45"/>
      <c r="I14" s="45"/>
      <c r="J14" s="45"/>
      <c r="K14" s="45"/>
      <c r="L14" s="45"/>
    </row>
    <row r="15" spans="1:12" ht="18.75" customHeight="1">
      <c r="A15" s="51">
        <v>12</v>
      </c>
      <c r="B15" s="67"/>
      <c r="C15" s="68"/>
      <c r="D15" s="69"/>
      <c r="E15" s="69"/>
      <c r="F15" s="69"/>
      <c r="G15" s="70"/>
      <c r="H15" s="45"/>
      <c r="I15" s="45"/>
      <c r="J15" s="45"/>
      <c r="K15" s="45"/>
      <c r="L15" s="45"/>
    </row>
    <row r="16" spans="1:12" ht="18.75" customHeight="1">
      <c r="A16" s="51">
        <v>13</v>
      </c>
      <c r="B16" s="67"/>
      <c r="C16" s="68"/>
      <c r="D16" s="69"/>
      <c r="E16" s="69"/>
      <c r="F16" s="69"/>
      <c r="G16" s="70"/>
      <c r="H16" s="45"/>
      <c r="I16" s="45"/>
      <c r="J16" s="45"/>
      <c r="K16" s="45"/>
      <c r="L16" s="45"/>
    </row>
    <row r="17" spans="1:12" ht="18.75" customHeight="1">
      <c r="A17" s="51">
        <v>14</v>
      </c>
      <c r="B17" s="67"/>
      <c r="C17" s="68"/>
      <c r="D17" s="69"/>
      <c r="E17" s="69"/>
      <c r="F17" s="69"/>
      <c r="G17" s="70"/>
      <c r="H17" s="45"/>
      <c r="I17" s="45"/>
      <c r="J17" s="45"/>
      <c r="K17" s="45"/>
      <c r="L17" s="45"/>
    </row>
    <row r="18" spans="1:12" ht="18.75" customHeight="1">
      <c r="A18" s="51">
        <v>15</v>
      </c>
      <c r="B18" s="67"/>
      <c r="C18" s="68"/>
      <c r="D18" s="69"/>
      <c r="E18" s="69"/>
      <c r="F18" s="69"/>
      <c r="G18" s="70"/>
      <c r="H18" s="45"/>
      <c r="I18" s="45"/>
      <c r="J18" s="45"/>
      <c r="K18" s="45"/>
      <c r="L18" s="45"/>
    </row>
    <row r="19" spans="1:12" ht="18.75" customHeight="1">
      <c r="A19" s="51">
        <v>16</v>
      </c>
      <c r="B19" s="67"/>
      <c r="C19" s="68"/>
      <c r="D19" s="69"/>
      <c r="E19" s="69"/>
      <c r="F19" s="69"/>
      <c r="G19" s="70"/>
      <c r="H19" s="45"/>
      <c r="I19" s="45"/>
      <c r="J19" s="45"/>
      <c r="K19" s="45"/>
      <c r="L19" s="45"/>
    </row>
    <row r="20" spans="1:12" ht="18.75" customHeight="1">
      <c r="A20" s="51">
        <v>17</v>
      </c>
      <c r="B20" s="67"/>
      <c r="C20" s="68"/>
      <c r="D20" s="69"/>
      <c r="E20" s="69"/>
      <c r="F20" s="69"/>
      <c r="G20" s="70"/>
      <c r="H20" s="45"/>
      <c r="I20" s="45"/>
      <c r="J20" s="45"/>
      <c r="K20" s="45"/>
      <c r="L20" s="45"/>
    </row>
    <row r="21" spans="1:12" ht="18.75" customHeight="1">
      <c r="A21" s="51">
        <v>18</v>
      </c>
      <c r="B21" s="67"/>
      <c r="C21" s="68"/>
      <c r="D21" s="69"/>
      <c r="E21" s="69"/>
      <c r="F21" s="69"/>
      <c r="G21" s="70"/>
      <c r="H21" s="45"/>
      <c r="I21" s="45"/>
      <c r="J21" s="45"/>
      <c r="K21" s="45"/>
      <c r="L21" s="45"/>
    </row>
    <row r="22" spans="1:12" ht="18.75" customHeight="1">
      <c r="A22" s="51">
        <v>19</v>
      </c>
      <c r="B22" s="67"/>
      <c r="C22" s="68"/>
      <c r="D22" s="69"/>
      <c r="E22" s="69"/>
      <c r="F22" s="69"/>
      <c r="G22" s="70"/>
      <c r="H22" s="45"/>
      <c r="I22" s="45"/>
      <c r="J22" s="45"/>
      <c r="K22" s="45"/>
      <c r="L22" s="45"/>
    </row>
    <row r="23" spans="1:12" ht="18.75" customHeight="1">
      <c r="A23" s="51">
        <v>20</v>
      </c>
      <c r="B23" s="67"/>
      <c r="C23" s="68"/>
      <c r="D23" s="69"/>
      <c r="E23" s="69"/>
      <c r="F23" s="69"/>
      <c r="G23" s="70"/>
      <c r="H23" s="45"/>
      <c r="I23" s="45"/>
      <c r="J23" s="45"/>
      <c r="K23" s="45"/>
      <c r="L23" s="45"/>
    </row>
    <row r="24" spans="1:12" ht="15" hidden="1" customHeight="1"/>
    <row r="25" spans="1:12" ht="15" hidden="1" customHeight="1"/>
    <row r="26" spans="1:12" ht="15" hidden="1" customHeight="1"/>
    <row r="27" spans="1:12" ht="15" hidden="1" customHeight="1"/>
  </sheetData>
  <sheetProtection password="C989" sheet="1" objects="1" scenarios="1" formatCells="0" formatColumns="0" formatRows="0" insertColumns="0" insertRows="0" selectLockedCells="1"/>
  <mergeCells count="30">
    <mergeCell ref="H2:L3"/>
    <mergeCell ref="H4:L5"/>
    <mergeCell ref="A1:D1"/>
    <mergeCell ref="E1:G1"/>
    <mergeCell ref="B23:C23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2:A3"/>
    <mergeCell ref="B2:C3"/>
    <mergeCell ref="D2:D3"/>
    <mergeCell ref="E2:F2"/>
    <mergeCell ref="G2:G3"/>
    <mergeCell ref="B4:C4"/>
    <mergeCell ref="H1:L1"/>
  </mergeCells>
  <printOptions horizontalCentered="1"/>
  <pageMargins left="0.28999999999999998" right="0.17" top="0.21" bottom="0.26" header="0.17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topLeftCell="A3" workbookViewId="0">
      <selection activeCell="A3" sqref="A3:F3"/>
    </sheetView>
  </sheetViews>
  <sheetFormatPr defaultColWidth="0" defaultRowHeight="15" zeroHeight="1"/>
  <cols>
    <col min="1" max="1" width="4.5703125" style="1" customWidth="1"/>
    <col min="2" max="2" width="25.7109375" style="1" customWidth="1"/>
    <col min="3" max="3" width="1.85546875" style="1" customWidth="1"/>
    <col min="4" max="5" width="13" style="1" customWidth="1"/>
    <col min="6" max="6" width="9.42578125" style="1" customWidth="1"/>
    <col min="7" max="7" width="7.28515625" style="2" customWidth="1"/>
    <col min="8" max="8" width="7.5703125" style="2" customWidth="1"/>
    <col min="9" max="9" width="14.85546875" style="1" customWidth="1"/>
    <col min="10" max="14" width="9.140625" style="1" customWidth="1"/>
    <col min="15" max="16384" width="9.140625" style="1" hidden="1"/>
  </cols>
  <sheetData>
    <row r="1" spans="1:14" s="3" customFormat="1" ht="30.75" customHeight="1">
      <c r="A1" s="58" t="str">
        <f>CONCATENATE(Master!A1,Master!E1)</f>
        <v>कार्यालय:प्रधानाचार्य,राजकीय उच्च माध्यमिक विद्यालय रायमलवाडा</v>
      </c>
      <c r="B1" s="58"/>
      <c r="C1" s="58"/>
      <c r="D1" s="58"/>
      <c r="E1" s="58"/>
      <c r="F1" s="58"/>
      <c r="G1" s="58"/>
      <c r="H1" s="58"/>
      <c r="I1" s="59"/>
      <c r="J1" s="18" t="s">
        <v>7</v>
      </c>
      <c r="K1" s="19"/>
      <c r="L1" s="19"/>
      <c r="M1" s="19"/>
      <c r="N1" s="20"/>
    </row>
    <row r="2" spans="1:14" ht="6.75" customHeight="1">
      <c r="A2" s="58"/>
      <c r="B2" s="58"/>
      <c r="C2" s="58"/>
      <c r="D2" s="58"/>
      <c r="E2" s="58"/>
      <c r="F2" s="58"/>
      <c r="G2" s="58"/>
      <c r="H2" s="58"/>
      <c r="I2" s="59"/>
      <c r="J2" s="44" t="s">
        <v>8</v>
      </c>
      <c r="K2" s="22"/>
      <c r="L2" s="22"/>
      <c r="M2" s="22"/>
      <c r="N2" s="23"/>
    </row>
    <row r="3" spans="1:14" s="61" customFormat="1" ht="18">
      <c r="A3" s="75" t="s">
        <v>0</v>
      </c>
      <c r="B3" s="75"/>
      <c r="C3" s="75"/>
      <c r="D3" s="75"/>
      <c r="E3" s="75"/>
      <c r="F3" s="75"/>
      <c r="G3" s="76" t="s">
        <v>1</v>
      </c>
      <c r="H3" s="76"/>
      <c r="I3" s="77"/>
      <c r="J3" s="21"/>
      <c r="K3" s="22"/>
      <c r="L3" s="22"/>
      <c r="M3" s="22"/>
      <c r="N3" s="23"/>
    </row>
    <row r="4" spans="1:14" s="8" customFormat="1" ht="29.2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6" t="s">
        <v>9</v>
      </c>
      <c r="K4" s="24"/>
      <c r="L4" s="24"/>
      <c r="M4" s="24"/>
      <c r="N4" s="25"/>
    </row>
    <row r="5" spans="1:14" ht="9.6" customHeight="1">
      <c r="A5" s="4"/>
      <c r="B5" s="5"/>
      <c r="C5" s="5"/>
      <c r="D5" s="6"/>
      <c r="E5" s="6"/>
      <c r="F5" s="5"/>
      <c r="G5" s="7"/>
      <c r="H5" s="7"/>
      <c r="I5" s="5"/>
      <c r="J5" s="9"/>
      <c r="K5" s="10"/>
      <c r="L5" s="10"/>
      <c r="M5" s="10"/>
      <c r="N5" s="11"/>
    </row>
    <row r="6" spans="1:14" ht="90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26"/>
      <c r="K6" s="26"/>
      <c r="L6" s="26"/>
      <c r="M6" s="26"/>
      <c r="N6" s="26"/>
    </row>
    <row r="7" spans="1:14" ht="28.9" customHeight="1">
      <c r="A7" s="28" t="s">
        <v>21</v>
      </c>
      <c r="B7" s="33" t="s">
        <v>10</v>
      </c>
      <c r="C7" s="34"/>
      <c r="D7" s="28" t="s">
        <v>11</v>
      </c>
      <c r="E7" s="37" t="s">
        <v>12</v>
      </c>
      <c r="F7" s="38"/>
      <c r="G7" s="31" t="s">
        <v>15</v>
      </c>
      <c r="H7" s="56" t="s">
        <v>16</v>
      </c>
      <c r="I7" s="41" t="s">
        <v>17</v>
      </c>
      <c r="J7" s="27"/>
      <c r="K7" s="27"/>
      <c r="L7" s="27"/>
      <c r="M7" s="27"/>
      <c r="N7" s="27"/>
    </row>
    <row r="8" spans="1:14" ht="23.25" customHeight="1">
      <c r="A8" s="29"/>
      <c r="B8" s="35"/>
      <c r="C8" s="36"/>
      <c r="D8" s="29"/>
      <c r="E8" s="66" t="s">
        <v>13</v>
      </c>
      <c r="F8" s="43" t="s">
        <v>14</v>
      </c>
      <c r="G8" s="32"/>
      <c r="H8" s="57"/>
      <c r="I8" s="42"/>
      <c r="J8" s="27"/>
      <c r="K8" s="27"/>
      <c r="L8" s="27"/>
      <c r="M8" s="27"/>
      <c r="N8" s="27"/>
    </row>
    <row r="9" spans="1:14" ht="18.75" customHeight="1">
      <c r="A9" s="51">
        <f>IF(F9&gt;0,1,0)</f>
        <v>0</v>
      </c>
      <c r="B9" s="52">
        <f>Master!B4</f>
        <v>0</v>
      </c>
      <c r="C9" s="53"/>
      <c r="D9" s="54">
        <f>Master!D4</f>
        <v>0</v>
      </c>
      <c r="E9" s="14">
        <f>Master!E4</f>
        <v>0</v>
      </c>
      <c r="F9" s="14">
        <f>Master!F4</f>
        <v>0</v>
      </c>
      <c r="G9" s="13">
        <f>IF(Master!G4=0,0,ROUND(6774/12*Master!G4,0))</f>
        <v>5081</v>
      </c>
      <c r="H9" s="13">
        <f t="shared" ref="H9:H28" si="0">ROUND(G9*75/100,0)</f>
        <v>3811</v>
      </c>
      <c r="I9" s="14">
        <f t="shared" ref="I9:I28" si="1">G9-H9</f>
        <v>1270</v>
      </c>
      <c r="J9" s="27"/>
      <c r="K9" s="27"/>
      <c r="L9" s="27"/>
      <c r="M9" s="27"/>
      <c r="N9" s="27"/>
    </row>
    <row r="10" spans="1:14" ht="18.75" customHeight="1">
      <c r="A10" s="51">
        <f>IF(F10&gt;0,A9+1,0)</f>
        <v>0</v>
      </c>
      <c r="B10" s="52">
        <f>Master!B5</f>
        <v>0</v>
      </c>
      <c r="C10" s="53"/>
      <c r="D10" s="54">
        <f>Master!D5</f>
        <v>0</v>
      </c>
      <c r="E10" s="14">
        <f>Master!E5</f>
        <v>0</v>
      </c>
      <c r="F10" s="14">
        <f>Master!F5</f>
        <v>0</v>
      </c>
      <c r="G10" s="13">
        <f>IF(Master!G5=0,0,ROUND(6774/12*Master!G5,0))</f>
        <v>0</v>
      </c>
      <c r="H10" s="13">
        <f t="shared" si="0"/>
        <v>0</v>
      </c>
      <c r="I10" s="14">
        <f t="shared" si="1"/>
        <v>0</v>
      </c>
      <c r="J10" s="27"/>
      <c r="K10" s="27"/>
      <c r="L10" s="27"/>
      <c r="M10" s="27"/>
      <c r="N10" s="27"/>
    </row>
    <row r="11" spans="1:14" ht="18.75" customHeight="1">
      <c r="A11" s="51">
        <f t="shared" ref="A11:A28" si="2">IF(F11&gt;0,A10+1,0)</f>
        <v>0</v>
      </c>
      <c r="B11" s="52">
        <f>Master!B6</f>
        <v>0</v>
      </c>
      <c r="C11" s="53"/>
      <c r="D11" s="54">
        <f>Master!D6</f>
        <v>0</v>
      </c>
      <c r="E11" s="14">
        <f>Master!E6</f>
        <v>0</v>
      </c>
      <c r="F11" s="14">
        <f>Master!F6</f>
        <v>0</v>
      </c>
      <c r="G11" s="13">
        <f>IF(Master!G6=0,0,ROUND(6774/12*Master!G6,0))</f>
        <v>0</v>
      </c>
      <c r="H11" s="13">
        <f t="shared" si="0"/>
        <v>0</v>
      </c>
      <c r="I11" s="14">
        <f t="shared" si="1"/>
        <v>0</v>
      </c>
      <c r="J11" s="27"/>
      <c r="K11" s="27"/>
      <c r="L11" s="27"/>
      <c r="M11" s="27"/>
      <c r="N11" s="27"/>
    </row>
    <row r="12" spans="1:14" ht="18.75" customHeight="1">
      <c r="A12" s="51">
        <f t="shared" si="2"/>
        <v>0</v>
      </c>
      <c r="B12" s="52">
        <f>Master!B7</f>
        <v>0</v>
      </c>
      <c r="C12" s="53"/>
      <c r="D12" s="54">
        <f>Master!D7</f>
        <v>0</v>
      </c>
      <c r="E12" s="14">
        <f>Master!E7</f>
        <v>0</v>
      </c>
      <c r="F12" s="14">
        <f>Master!F7</f>
        <v>0</v>
      </c>
      <c r="G12" s="13">
        <f>IF(Master!G7=0,0,ROUND(6774/12*Master!G7,0))</f>
        <v>0</v>
      </c>
      <c r="H12" s="13">
        <f t="shared" si="0"/>
        <v>0</v>
      </c>
      <c r="I12" s="14">
        <f t="shared" si="1"/>
        <v>0</v>
      </c>
      <c r="J12" s="27"/>
      <c r="K12" s="27"/>
      <c r="L12" s="27"/>
      <c r="M12" s="27"/>
      <c r="N12" s="27"/>
    </row>
    <row r="13" spans="1:14" ht="18.75" customHeight="1">
      <c r="A13" s="51">
        <f t="shared" si="2"/>
        <v>0</v>
      </c>
      <c r="B13" s="52">
        <f>Master!B8</f>
        <v>0</v>
      </c>
      <c r="C13" s="53"/>
      <c r="D13" s="54">
        <f>Master!D8</f>
        <v>0</v>
      </c>
      <c r="E13" s="14">
        <f>Master!E8</f>
        <v>0</v>
      </c>
      <c r="F13" s="14">
        <f>Master!F8</f>
        <v>0</v>
      </c>
      <c r="G13" s="13">
        <f>IF(Master!G8=0,0,ROUND(6774/12*Master!G8,0))</f>
        <v>0</v>
      </c>
      <c r="H13" s="13">
        <f t="shared" si="0"/>
        <v>0</v>
      </c>
      <c r="I13" s="14">
        <f t="shared" si="1"/>
        <v>0</v>
      </c>
      <c r="J13" s="27"/>
      <c r="K13" s="27"/>
      <c r="L13" s="27"/>
      <c r="M13" s="27"/>
      <c r="N13" s="27"/>
    </row>
    <row r="14" spans="1:14" ht="18.75" customHeight="1">
      <c r="A14" s="51">
        <f t="shared" si="2"/>
        <v>0</v>
      </c>
      <c r="B14" s="52">
        <f>Master!B9</f>
        <v>0</v>
      </c>
      <c r="C14" s="53"/>
      <c r="D14" s="54">
        <f>Master!D9</f>
        <v>0</v>
      </c>
      <c r="E14" s="14">
        <f>Master!E9</f>
        <v>0</v>
      </c>
      <c r="F14" s="14">
        <f>Master!F9</f>
        <v>0</v>
      </c>
      <c r="G14" s="13">
        <f>IF(Master!G9=0,0,ROUND(6774/12*Master!G9,0))</f>
        <v>0</v>
      </c>
      <c r="H14" s="13">
        <f t="shared" si="0"/>
        <v>0</v>
      </c>
      <c r="I14" s="14">
        <f t="shared" si="1"/>
        <v>0</v>
      </c>
      <c r="J14" s="27"/>
      <c r="K14" s="27"/>
      <c r="L14" s="27"/>
      <c r="M14" s="27"/>
      <c r="N14" s="27"/>
    </row>
    <row r="15" spans="1:14" ht="18.75" customHeight="1">
      <c r="A15" s="51">
        <f t="shared" si="2"/>
        <v>0</v>
      </c>
      <c r="B15" s="52">
        <f>Master!B10</f>
        <v>0</v>
      </c>
      <c r="C15" s="53"/>
      <c r="D15" s="54">
        <f>Master!D10</f>
        <v>0</v>
      </c>
      <c r="E15" s="14">
        <f>Master!E10</f>
        <v>0</v>
      </c>
      <c r="F15" s="14">
        <f>Master!F10</f>
        <v>0</v>
      </c>
      <c r="G15" s="13">
        <f>IF(Master!G10=0,0,ROUND(6774/12*Master!G10,0))</f>
        <v>0</v>
      </c>
      <c r="H15" s="13">
        <f t="shared" si="0"/>
        <v>0</v>
      </c>
      <c r="I15" s="14">
        <f t="shared" si="1"/>
        <v>0</v>
      </c>
      <c r="J15" s="27"/>
      <c r="K15" s="27"/>
      <c r="L15" s="27"/>
      <c r="M15" s="27"/>
      <c r="N15" s="27"/>
    </row>
    <row r="16" spans="1:14" ht="18.75" customHeight="1">
      <c r="A16" s="51">
        <f t="shared" si="2"/>
        <v>0</v>
      </c>
      <c r="B16" s="52">
        <f>Master!B11</f>
        <v>0</v>
      </c>
      <c r="C16" s="53"/>
      <c r="D16" s="54">
        <f>Master!D11</f>
        <v>0</v>
      </c>
      <c r="E16" s="14">
        <f>Master!E11</f>
        <v>0</v>
      </c>
      <c r="F16" s="14">
        <f>Master!F11</f>
        <v>0</v>
      </c>
      <c r="G16" s="13">
        <f>IF(Master!G11=0,0,ROUND(6774/12*Master!G11,0))</f>
        <v>0</v>
      </c>
      <c r="H16" s="13">
        <f t="shared" si="0"/>
        <v>0</v>
      </c>
      <c r="I16" s="14">
        <f t="shared" si="1"/>
        <v>0</v>
      </c>
      <c r="J16" s="27"/>
      <c r="K16" s="27"/>
      <c r="L16" s="27"/>
      <c r="M16" s="27"/>
      <c r="N16" s="27"/>
    </row>
    <row r="17" spans="1:14" ht="18.75" customHeight="1">
      <c r="A17" s="51">
        <f t="shared" si="2"/>
        <v>0</v>
      </c>
      <c r="B17" s="52">
        <f>Master!B12</f>
        <v>0</v>
      </c>
      <c r="C17" s="53"/>
      <c r="D17" s="54">
        <f>Master!D12</f>
        <v>0</v>
      </c>
      <c r="E17" s="14">
        <f>Master!E12</f>
        <v>0</v>
      </c>
      <c r="F17" s="14">
        <f>Master!F12</f>
        <v>0</v>
      </c>
      <c r="G17" s="13">
        <f>IF(Master!G12=0,0,ROUND(6774/12*Master!G12,0))</f>
        <v>0</v>
      </c>
      <c r="H17" s="13">
        <f t="shared" si="0"/>
        <v>0</v>
      </c>
      <c r="I17" s="14">
        <f t="shared" si="1"/>
        <v>0</v>
      </c>
      <c r="J17" s="27"/>
      <c r="K17" s="27"/>
      <c r="L17" s="27"/>
      <c r="M17" s="27"/>
      <c r="N17" s="27"/>
    </row>
    <row r="18" spans="1:14" ht="18.75" customHeight="1">
      <c r="A18" s="51">
        <f t="shared" si="2"/>
        <v>0</v>
      </c>
      <c r="B18" s="52">
        <f>Master!B13</f>
        <v>0</v>
      </c>
      <c r="C18" s="53"/>
      <c r="D18" s="54">
        <f>Master!D13</f>
        <v>0</v>
      </c>
      <c r="E18" s="14">
        <f>Master!E13</f>
        <v>0</v>
      </c>
      <c r="F18" s="14">
        <f>Master!F13</f>
        <v>0</v>
      </c>
      <c r="G18" s="13">
        <f>IF(Master!G13=0,0,ROUND(6774/12*Master!G13,0))</f>
        <v>0</v>
      </c>
      <c r="H18" s="13">
        <f t="shared" si="0"/>
        <v>0</v>
      </c>
      <c r="I18" s="14">
        <f t="shared" si="1"/>
        <v>0</v>
      </c>
      <c r="J18" s="27"/>
      <c r="K18" s="27"/>
      <c r="L18" s="27"/>
      <c r="M18" s="27"/>
      <c r="N18" s="27"/>
    </row>
    <row r="19" spans="1:14" ht="18.75" customHeight="1">
      <c r="A19" s="51">
        <f t="shared" si="2"/>
        <v>0</v>
      </c>
      <c r="B19" s="52">
        <f>Master!B14</f>
        <v>0</v>
      </c>
      <c r="C19" s="53"/>
      <c r="D19" s="54">
        <f>Master!D14</f>
        <v>0</v>
      </c>
      <c r="E19" s="14">
        <f>Master!E14</f>
        <v>0</v>
      </c>
      <c r="F19" s="14">
        <f>Master!F14</f>
        <v>0</v>
      </c>
      <c r="G19" s="13">
        <f>IF(Master!G14=0,0,ROUND(6774/12*Master!G14,0))</f>
        <v>0</v>
      </c>
      <c r="H19" s="13">
        <f t="shared" si="0"/>
        <v>0</v>
      </c>
      <c r="I19" s="14">
        <f t="shared" si="1"/>
        <v>0</v>
      </c>
      <c r="J19" s="27"/>
      <c r="K19" s="27"/>
      <c r="L19" s="27"/>
      <c r="M19" s="27"/>
      <c r="N19" s="27"/>
    </row>
    <row r="20" spans="1:14" ht="18.75" customHeight="1">
      <c r="A20" s="51">
        <f t="shared" si="2"/>
        <v>0</v>
      </c>
      <c r="B20" s="52">
        <f>Master!B15</f>
        <v>0</v>
      </c>
      <c r="C20" s="53"/>
      <c r="D20" s="54">
        <f>Master!D15</f>
        <v>0</v>
      </c>
      <c r="E20" s="14">
        <f>Master!E15</f>
        <v>0</v>
      </c>
      <c r="F20" s="14">
        <f>Master!F15</f>
        <v>0</v>
      </c>
      <c r="G20" s="13">
        <f>IF(Master!G15=0,0,ROUND(6774/12*Master!G15,0))</f>
        <v>0</v>
      </c>
      <c r="H20" s="13">
        <f t="shared" si="0"/>
        <v>0</v>
      </c>
      <c r="I20" s="14">
        <f t="shared" si="1"/>
        <v>0</v>
      </c>
      <c r="J20" s="27"/>
      <c r="K20" s="27"/>
      <c r="L20" s="27"/>
      <c r="M20" s="27"/>
      <c r="N20" s="27"/>
    </row>
    <row r="21" spans="1:14" ht="18.75" customHeight="1">
      <c r="A21" s="51">
        <f t="shared" si="2"/>
        <v>0</v>
      </c>
      <c r="B21" s="52">
        <f>Master!B16</f>
        <v>0</v>
      </c>
      <c r="C21" s="53"/>
      <c r="D21" s="54">
        <f>Master!D16</f>
        <v>0</v>
      </c>
      <c r="E21" s="14">
        <f>Master!E16</f>
        <v>0</v>
      </c>
      <c r="F21" s="14">
        <f>Master!F16</f>
        <v>0</v>
      </c>
      <c r="G21" s="13">
        <f>IF(Master!G16=0,0,ROUND(6774/12*Master!G16,0))</f>
        <v>0</v>
      </c>
      <c r="H21" s="13">
        <f t="shared" si="0"/>
        <v>0</v>
      </c>
      <c r="I21" s="14">
        <f t="shared" si="1"/>
        <v>0</v>
      </c>
      <c r="J21" s="27"/>
      <c r="K21" s="27"/>
      <c r="L21" s="27"/>
      <c r="M21" s="27"/>
      <c r="N21" s="27"/>
    </row>
    <row r="22" spans="1:14" ht="18.75" customHeight="1">
      <c r="A22" s="51">
        <f t="shared" si="2"/>
        <v>0</v>
      </c>
      <c r="B22" s="52">
        <f>Master!B17</f>
        <v>0</v>
      </c>
      <c r="C22" s="53"/>
      <c r="D22" s="54">
        <f>Master!D17</f>
        <v>0</v>
      </c>
      <c r="E22" s="14">
        <f>Master!E17</f>
        <v>0</v>
      </c>
      <c r="F22" s="14">
        <f>Master!F17</f>
        <v>0</v>
      </c>
      <c r="G22" s="13">
        <f>IF(Master!G17=0,0,ROUND(6774/12*Master!G17,0))</f>
        <v>0</v>
      </c>
      <c r="H22" s="13">
        <f t="shared" si="0"/>
        <v>0</v>
      </c>
      <c r="I22" s="14">
        <f t="shared" si="1"/>
        <v>0</v>
      </c>
      <c r="J22" s="27"/>
      <c r="K22" s="27"/>
      <c r="L22" s="27"/>
      <c r="M22" s="27"/>
      <c r="N22" s="27"/>
    </row>
    <row r="23" spans="1:14" ht="18.75" customHeight="1">
      <c r="A23" s="51">
        <f t="shared" si="2"/>
        <v>0</v>
      </c>
      <c r="B23" s="52">
        <f>Master!B18</f>
        <v>0</v>
      </c>
      <c r="C23" s="53"/>
      <c r="D23" s="54">
        <f>Master!D18</f>
        <v>0</v>
      </c>
      <c r="E23" s="14">
        <f>Master!E18</f>
        <v>0</v>
      </c>
      <c r="F23" s="14">
        <f>Master!F18</f>
        <v>0</v>
      </c>
      <c r="G23" s="13">
        <f>IF(Master!G18=0,0,ROUND(6774/12*Master!G18,0))</f>
        <v>0</v>
      </c>
      <c r="H23" s="13">
        <f t="shared" si="0"/>
        <v>0</v>
      </c>
      <c r="I23" s="14">
        <f t="shared" si="1"/>
        <v>0</v>
      </c>
      <c r="J23" s="27"/>
      <c r="K23" s="27"/>
      <c r="L23" s="27"/>
      <c r="M23" s="27"/>
      <c r="N23" s="27"/>
    </row>
    <row r="24" spans="1:14" ht="18.75" customHeight="1">
      <c r="A24" s="51">
        <f t="shared" si="2"/>
        <v>0</v>
      </c>
      <c r="B24" s="52">
        <f>Master!B19</f>
        <v>0</v>
      </c>
      <c r="C24" s="53"/>
      <c r="D24" s="54">
        <f>Master!D19</f>
        <v>0</v>
      </c>
      <c r="E24" s="14">
        <f>Master!E19</f>
        <v>0</v>
      </c>
      <c r="F24" s="14">
        <f>Master!F19</f>
        <v>0</v>
      </c>
      <c r="G24" s="13">
        <f>IF(Master!G19=0,0,ROUND(6774/12*Master!G19,0))</f>
        <v>0</v>
      </c>
      <c r="H24" s="13">
        <f t="shared" si="0"/>
        <v>0</v>
      </c>
      <c r="I24" s="14">
        <f t="shared" si="1"/>
        <v>0</v>
      </c>
      <c r="J24" s="27"/>
      <c r="K24" s="27"/>
      <c r="L24" s="27"/>
      <c r="M24" s="27"/>
      <c r="N24" s="27"/>
    </row>
    <row r="25" spans="1:14" ht="18.75" customHeight="1">
      <c r="A25" s="51">
        <f t="shared" si="2"/>
        <v>0</v>
      </c>
      <c r="B25" s="52">
        <f>Master!B20</f>
        <v>0</v>
      </c>
      <c r="C25" s="53"/>
      <c r="D25" s="54">
        <f>Master!D20</f>
        <v>0</v>
      </c>
      <c r="E25" s="14">
        <f>Master!E20</f>
        <v>0</v>
      </c>
      <c r="F25" s="14">
        <f>Master!F20</f>
        <v>0</v>
      </c>
      <c r="G25" s="13">
        <f>IF(Master!G20=0,0,ROUND(6774/12*Master!G20,0))</f>
        <v>0</v>
      </c>
      <c r="H25" s="13">
        <f t="shared" si="0"/>
        <v>0</v>
      </c>
      <c r="I25" s="14">
        <f t="shared" si="1"/>
        <v>0</v>
      </c>
      <c r="J25" s="27"/>
      <c r="K25" s="27"/>
      <c r="L25" s="27"/>
      <c r="M25" s="27"/>
      <c r="N25" s="27"/>
    </row>
    <row r="26" spans="1:14" ht="18.75" customHeight="1">
      <c r="A26" s="51">
        <f t="shared" si="2"/>
        <v>0</v>
      </c>
      <c r="B26" s="52">
        <f>Master!B21</f>
        <v>0</v>
      </c>
      <c r="C26" s="53"/>
      <c r="D26" s="54">
        <f>Master!D21</f>
        <v>0</v>
      </c>
      <c r="E26" s="14">
        <f>Master!E21</f>
        <v>0</v>
      </c>
      <c r="F26" s="14">
        <f>Master!F21</f>
        <v>0</v>
      </c>
      <c r="G26" s="13">
        <f>IF(Master!G21=0,0,ROUND(6774/12*Master!G21,0))</f>
        <v>0</v>
      </c>
      <c r="H26" s="13">
        <f t="shared" si="0"/>
        <v>0</v>
      </c>
      <c r="I26" s="14">
        <f t="shared" si="1"/>
        <v>0</v>
      </c>
      <c r="J26" s="27"/>
      <c r="K26" s="27"/>
      <c r="L26" s="27"/>
      <c r="M26" s="27"/>
      <c r="N26" s="27"/>
    </row>
    <row r="27" spans="1:14" ht="18.75" customHeight="1">
      <c r="A27" s="51">
        <f t="shared" si="2"/>
        <v>0</v>
      </c>
      <c r="B27" s="52">
        <f>Master!B22</f>
        <v>0</v>
      </c>
      <c r="C27" s="53"/>
      <c r="D27" s="54">
        <f>Master!D22</f>
        <v>0</v>
      </c>
      <c r="E27" s="14">
        <f>Master!E22</f>
        <v>0</v>
      </c>
      <c r="F27" s="14">
        <f>Master!F22</f>
        <v>0</v>
      </c>
      <c r="G27" s="13">
        <f>IF(Master!G22=0,0,ROUND(6774/12*Master!G22,0))</f>
        <v>0</v>
      </c>
      <c r="H27" s="13">
        <f t="shared" si="0"/>
        <v>0</v>
      </c>
      <c r="I27" s="14">
        <f t="shared" si="1"/>
        <v>0</v>
      </c>
      <c r="J27" s="27"/>
      <c r="K27" s="27"/>
      <c r="L27" s="27"/>
      <c r="M27" s="27"/>
      <c r="N27" s="27"/>
    </row>
    <row r="28" spans="1:14" ht="18.75" customHeight="1">
      <c r="A28" s="51">
        <f t="shared" si="2"/>
        <v>0</v>
      </c>
      <c r="B28" s="52">
        <f>Master!B23</f>
        <v>0</v>
      </c>
      <c r="C28" s="53"/>
      <c r="D28" s="54">
        <f>Master!D23</f>
        <v>0</v>
      </c>
      <c r="E28" s="14">
        <f>Master!E23</f>
        <v>0</v>
      </c>
      <c r="F28" s="14">
        <f>Master!F23</f>
        <v>0</v>
      </c>
      <c r="G28" s="13">
        <f>IF(Master!G23=0,0,ROUND(6774/12*Master!G23,0))</f>
        <v>0</v>
      </c>
      <c r="H28" s="13">
        <f t="shared" si="0"/>
        <v>0</v>
      </c>
      <c r="I28" s="14">
        <f t="shared" si="1"/>
        <v>0</v>
      </c>
      <c r="J28" s="27"/>
      <c r="K28" s="27"/>
      <c r="L28" s="27"/>
      <c r="M28" s="27"/>
      <c r="N28" s="27"/>
    </row>
    <row r="29" spans="1:14" s="15" customFormat="1" ht="18.75" customHeight="1">
      <c r="A29" s="39" t="s">
        <v>18</v>
      </c>
      <c r="B29" s="39"/>
      <c r="C29" s="39"/>
      <c r="D29" s="39"/>
      <c r="E29" s="39"/>
      <c r="F29" s="39"/>
      <c r="G29" s="16">
        <f>SUM(G9:G28)</f>
        <v>5081</v>
      </c>
      <c r="H29" s="16">
        <f>SUM(H9:H28)</f>
        <v>3811</v>
      </c>
      <c r="I29" s="16">
        <f>SUM(I9:I28)</f>
        <v>1270</v>
      </c>
      <c r="J29" s="27"/>
      <c r="K29" s="27"/>
      <c r="L29" s="27"/>
      <c r="M29" s="27"/>
      <c r="N29" s="27"/>
    </row>
    <row r="30" spans="1:14" ht="59.25" customHeight="1">
      <c r="A30" s="17"/>
      <c r="B30" s="17"/>
      <c r="C30" s="17"/>
      <c r="D30" s="17"/>
      <c r="E30" s="30" t="s">
        <v>3</v>
      </c>
      <c r="F30" s="30"/>
      <c r="G30" s="30"/>
      <c r="H30" s="30"/>
      <c r="I30" s="30"/>
      <c r="J30" s="27"/>
      <c r="K30" s="27"/>
      <c r="L30" s="27"/>
      <c r="M30" s="27"/>
      <c r="N30" s="27"/>
    </row>
    <row r="31" spans="1:14">
      <c r="E31" s="30" t="s">
        <v>2</v>
      </c>
      <c r="F31" s="30"/>
      <c r="G31" s="30"/>
      <c r="H31" s="30"/>
      <c r="I31" s="30"/>
      <c r="J31" s="27"/>
      <c r="K31" s="27"/>
      <c r="L31" s="27"/>
      <c r="M31" s="27"/>
      <c r="N31" s="27"/>
    </row>
    <row r="32" spans="1:14">
      <c r="E32" s="30" t="str">
        <f>Master!E1</f>
        <v>राजकीय उच्च माध्यमिक विद्यालय रायमलवाडा</v>
      </c>
      <c r="F32" s="30"/>
      <c r="G32" s="30"/>
      <c r="H32" s="30"/>
      <c r="I32" s="30"/>
      <c r="J32" s="27"/>
      <c r="K32" s="27"/>
      <c r="L32" s="27"/>
      <c r="M32" s="27"/>
      <c r="N32" s="27"/>
    </row>
    <row r="33" spans="1:14" s="15" customFormat="1" ht="15.75" customHeight="1">
      <c r="A33" s="60" t="str">
        <f>A3</f>
        <v>क्रमांक:-</v>
      </c>
      <c r="B33" s="60"/>
      <c r="C33" s="60"/>
      <c r="D33" s="60"/>
      <c r="E33" s="60" t="str">
        <f>G3</f>
        <v>दिनांक:-</v>
      </c>
      <c r="F33" s="60"/>
      <c r="G33" s="60"/>
      <c r="H33" s="60"/>
      <c r="I33" s="60"/>
      <c r="J33" s="27"/>
      <c r="K33" s="27"/>
      <c r="L33" s="27"/>
      <c r="M33" s="27"/>
      <c r="N33" s="27"/>
    </row>
    <row r="34" spans="1:14" ht="13.5" customHeight="1">
      <c r="A34" s="55" t="s">
        <v>4</v>
      </c>
      <c r="B34" s="55"/>
      <c r="C34" s="55"/>
      <c r="D34" s="55"/>
      <c r="E34" s="55"/>
      <c r="F34" s="55"/>
      <c r="G34" s="55"/>
      <c r="H34" s="55"/>
      <c r="I34" s="55"/>
      <c r="J34" s="27"/>
      <c r="K34" s="27"/>
      <c r="L34" s="27"/>
      <c r="M34" s="27"/>
      <c r="N34" s="27"/>
    </row>
    <row r="35" spans="1:14" ht="13.5" customHeight="1">
      <c r="A35" s="55" t="s">
        <v>5</v>
      </c>
      <c r="B35" s="55"/>
      <c r="C35" s="55"/>
      <c r="D35" s="55"/>
      <c r="E35" s="55"/>
      <c r="F35" s="55"/>
      <c r="G35" s="55"/>
      <c r="H35" s="55"/>
      <c r="I35" s="55"/>
      <c r="J35" s="27"/>
      <c r="K35" s="27"/>
      <c r="L35" s="27"/>
      <c r="M35" s="27"/>
      <c r="N35" s="27"/>
    </row>
    <row r="36" spans="1:14" ht="13.5" customHeight="1">
      <c r="A36" s="55" t="s">
        <v>6</v>
      </c>
      <c r="B36" s="55"/>
      <c r="C36" s="55"/>
      <c r="D36" s="55"/>
      <c r="E36" s="55"/>
      <c r="F36" s="55"/>
      <c r="G36" s="55"/>
      <c r="H36" s="55"/>
      <c r="I36" s="55"/>
      <c r="J36" s="27"/>
      <c r="K36" s="27"/>
      <c r="L36" s="27"/>
      <c r="M36" s="27"/>
      <c r="N36" s="27"/>
    </row>
    <row r="37" spans="1:14" ht="26.25" customHeight="1">
      <c r="A37" s="17"/>
      <c r="B37" s="17"/>
      <c r="C37" s="17"/>
      <c r="D37" s="17"/>
      <c r="E37" s="30" t="s">
        <v>3</v>
      </c>
      <c r="F37" s="30"/>
      <c r="G37" s="30"/>
      <c r="H37" s="30"/>
      <c r="I37" s="30"/>
      <c r="J37" s="27"/>
      <c r="K37" s="27"/>
      <c r="L37" s="27"/>
      <c r="M37" s="27"/>
      <c r="N37" s="27"/>
    </row>
    <row r="38" spans="1:14">
      <c r="E38" s="30" t="s">
        <v>2</v>
      </c>
      <c r="F38" s="30"/>
      <c r="G38" s="30"/>
      <c r="H38" s="30"/>
      <c r="I38" s="30"/>
      <c r="J38" s="27"/>
      <c r="K38" s="27"/>
      <c r="L38" s="27"/>
      <c r="M38" s="27"/>
      <c r="N38" s="27"/>
    </row>
    <row r="39" spans="1:14">
      <c r="E39" s="30" t="str">
        <f>E32</f>
        <v>राजकीय उच्च माध्यमिक विद्यालय रायमलवाडा</v>
      </c>
      <c r="F39" s="30"/>
      <c r="G39" s="30"/>
      <c r="H39" s="30"/>
      <c r="I39" s="30"/>
      <c r="J39" s="27"/>
      <c r="K39" s="27"/>
      <c r="L39" s="27"/>
      <c r="M39" s="27"/>
      <c r="N39" s="27"/>
    </row>
  </sheetData>
  <sheetProtection password="C989" sheet="1" objects="1" scenarios="1" formatCells="0" formatColumns="0" formatRows="0" insertColumns="0" insertRows="0" selectLockedCells="1"/>
  <mergeCells count="49">
    <mergeCell ref="B28:C28"/>
    <mergeCell ref="A6:I6"/>
    <mergeCell ref="G33:I33"/>
    <mergeCell ref="B14:C14"/>
    <mergeCell ref="D7:D8"/>
    <mergeCell ref="A1:I2"/>
    <mergeCell ref="A3:F3"/>
    <mergeCell ref="G3:I3"/>
    <mergeCell ref="A33:D33"/>
    <mergeCell ref="E33:F33"/>
    <mergeCell ref="A29:F29"/>
    <mergeCell ref="E30:I30"/>
    <mergeCell ref="B13:C13"/>
    <mergeCell ref="E32:I32"/>
    <mergeCell ref="E31:I31"/>
    <mergeCell ref="B21:C21"/>
    <mergeCell ref="B20:C20"/>
    <mergeCell ref="B15:C15"/>
    <mergeCell ref="B23:C23"/>
    <mergeCell ref="A7:A8"/>
    <mergeCell ref="B19:C19"/>
    <mergeCell ref="B24:C24"/>
    <mergeCell ref="B17:C17"/>
    <mergeCell ref="B22:C22"/>
    <mergeCell ref="B11:C11"/>
    <mergeCell ref="B18:C18"/>
    <mergeCell ref="B10:C10"/>
    <mergeCell ref="B9:C9"/>
    <mergeCell ref="B16:C16"/>
    <mergeCell ref="B12:C12"/>
    <mergeCell ref="B7:C8"/>
    <mergeCell ref="A4:I4"/>
    <mergeCell ref="I7:I8"/>
    <mergeCell ref="G7:G8"/>
    <mergeCell ref="J1:N1"/>
    <mergeCell ref="J2:N3"/>
    <mergeCell ref="J4:N4"/>
    <mergeCell ref="J6:N39"/>
    <mergeCell ref="B27:C27"/>
    <mergeCell ref="B25:C25"/>
    <mergeCell ref="A34:I34"/>
    <mergeCell ref="A35:I35"/>
    <mergeCell ref="A36:I36"/>
    <mergeCell ref="E38:I38"/>
    <mergeCell ref="E39:I39"/>
    <mergeCell ref="H7:H8"/>
    <mergeCell ref="E37:I37"/>
    <mergeCell ref="B26:C26"/>
    <mergeCell ref="E7:F7"/>
  </mergeCells>
  <conditionalFormatting sqref="A9:I28">
    <cfRule type="expression" dxfId="2" priority="1">
      <formula>$A9=0</formula>
    </cfRule>
  </conditionalFormatting>
  <printOptions horizontalCentered="1"/>
  <pageMargins left="0.28999999999999998" right="0.17" top="0.21" bottom="0.26" header="0.17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opLeftCell="A3" workbookViewId="0">
      <selection activeCell="A3" sqref="A3:F3"/>
    </sheetView>
  </sheetViews>
  <sheetFormatPr defaultColWidth="0" defaultRowHeight="15" customHeight="1" zeroHeight="1"/>
  <cols>
    <col min="1" max="1" width="4.28515625" style="1" customWidth="1"/>
    <col min="2" max="2" width="23.42578125" style="1" customWidth="1"/>
    <col min="3" max="3" width="1.85546875" style="1" customWidth="1"/>
    <col min="4" max="4" width="14.28515625" style="1" customWidth="1"/>
    <col min="5" max="5" width="15.5703125" style="1" customWidth="1"/>
    <col min="6" max="6" width="9.42578125" style="1" customWidth="1"/>
    <col min="7" max="7" width="7.28515625" style="2" customWidth="1"/>
    <col min="8" max="8" width="7.5703125" style="2" customWidth="1"/>
    <col min="9" max="9" width="14.85546875" style="1" customWidth="1"/>
    <col min="10" max="14" width="9.140625" style="1" customWidth="1"/>
    <col min="15" max="16384" width="9.140625" style="1" hidden="1"/>
  </cols>
  <sheetData>
    <row r="1" spans="1:14" s="3" customFormat="1" ht="30.75" customHeight="1">
      <c r="A1" s="58" t="str">
        <f>'Order in english or Google Hind'!A1:I2</f>
        <v>कार्यालय:प्रधानाचार्य,राजकीय उच्च माध्यमिक विद्यालय रायमलवाडा</v>
      </c>
      <c r="B1" s="58"/>
      <c r="C1" s="58"/>
      <c r="D1" s="58"/>
      <c r="E1" s="58"/>
      <c r="F1" s="58"/>
      <c r="G1" s="58"/>
      <c r="H1" s="58"/>
      <c r="I1" s="59"/>
      <c r="J1" s="18" t="s">
        <v>7</v>
      </c>
      <c r="K1" s="19"/>
      <c r="L1" s="19"/>
      <c r="M1" s="19"/>
      <c r="N1" s="20"/>
    </row>
    <row r="2" spans="1:14" ht="6.75" customHeight="1">
      <c r="A2" s="58"/>
      <c r="B2" s="58"/>
      <c r="C2" s="58"/>
      <c r="D2" s="58"/>
      <c r="E2" s="58"/>
      <c r="F2" s="58"/>
      <c r="G2" s="58"/>
      <c r="H2" s="58"/>
      <c r="I2" s="59"/>
      <c r="J2" s="44" t="s">
        <v>8</v>
      </c>
      <c r="K2" s="22"/>
      <c r="L2" s="22"/>
      <c r="M2" s="22"/>
      <c r="N2" s="23"/>
    </row>
    <row r="3" spans="1:14" s="61" customFormat="1" ht="18">
      <c r="A3" s="75" t="s">
        <v>0</v>
      </c>
      <c r="B3" s="75"/>
      <c r="C3" s="75"/>
      <c r="D3" s="75"/>
      <c r="E3" s="75"/>
      <c r="F3" s="75"/>
      <c r="G3" s="76" t="s">
        <v>1</v>
      </c>
      <c r="H3" s="76"/>
      <c r="I3" s="77"/>
      <c r="J3" s="21"/>
      <c r="K3" s="22"/>
      <c r="L3" s="22"/>
      <c r="M3" s="22"/>
      <c r="N3" s="23"/>
    </row>
    <row r="4" spans="1:14" s="8" customFormat="1" ht="29.2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6" t="s">
        <v>9</v>
      </c>
      <c r="K4" s="24"/>
      <c r="L4" s="24"/>
      <c r="M4" s="24"/>
      <c r="N4" s="25"/>
    </row>
    <row r="5" spans="1:14" ht="9.6" customHeight="1" thickBot="1">
      <c r="A5" s="4"/>
      <c r="B5" s="5"/>
      <c r="C5" s="5"/>
      <c r="D5" s="6"/>
      <c r="E5" s="6"/>
      <c r="F5" s="5"/>
      <c r="G5" s="7"/>
      <c r="H5" s="7"/>
      <c r="I5" s="5"/>
      <c r="J5" s="9"/>
      <c r="K5" s="10"/>
      <c r="L5" s="10"/>
      <c r="M5" s="10"/>
      <c r="N5" s="11"/>
    </row>
    <row r="6" spans="1:14" ht="90" customHeight="1">
      <c r="A6" s="62" t="s">
        <v>20</v>
      </c>
      <c r="B6" s="62"/>
      <c r="C6" s="62"/>
      <c r="D6" s="62"/>
      <c r="E6" s="62"/>
      <c r="F6" s="62"/>
      <c r="G6" s="62"/>
      <c r="H6" s="62"/>
      <c r="I6" s="62"/>
      <c r="J6" s="26"/>
      <c r="K6" s="26"/>
      <c r="L6" s="26"/>
      <c r="M6" s="26"/>
      <c r="N6" s="26"/>
    </row>
    <row r="7" spans="1:14" ht="28.9" customHeight="1">
      <c r="A7" s="28" t="s">
        <v>21</v>
      </c>
      <c r="B7" s="33" t="s">
        <v>10</v>
      </c>
      <c r="C7" s="34"/>
      <c r="D7" s="28" t="s">
        <v>11</v>
      </c>
      <c r="E7" s="37" t="s">
        <v>12</v>
      </c>
      <c r="F7" s="38"/>
      <c r="G7" s="31" t="s">
        <v>15</v>
      </c>
      <c r="H7" s="56" t="s">
        <v>16</v>
      </c>
      <c r="I7" s="41" t="s">
        <v>17</v>
      </c>
      <c r="J7" s="27"/>
      <c r="K7" s="27"/>
      <c r="L7" s="27"/>
      <c r="M7" s="27"/>
      <c r="N7" s="27"/>
    </row>
    <row r="8" spans="1:14" ht="23.25" customHeight="1">
      <c r="A8" s="29"/>
      <c r="B8" s="35"/>
      <c r="C8" s="36"/>
      <c r="D8" s="29"/>
      <c r="E8" s="43" t="s">
        <v>13</v>
      </c>
      <c r="F8" s="43" t="s">
        <v>14</v>
      </c>
      <c r="G8" s="32"/>
      <c r="H8" s="57"/>
      <c r="I8" s="42"/>
      <c r="J8" s="27"/>
      <c r="K8" s="27"/>
      <c r="L8" s="27"/>
      <c r="M8" s="27"/>
      <c r="N8" s="27"/>
    </row>
    <row r="9" spans="1:14" ht="18.75" customHeight="1">
      <c r="A9" s="51">
        <f>IF(F9&gt;0,1,0)</f>
        <v>0</v>
      </c>
      <c r="B9" s="63">
        <f>Master!B4</f>
        <v>0</v>
      </c>
      <c r="C9" s="64"/>
      <c r="D9" s="65">
        <f>Master!D4</f>
        <v>0</v>
      </c>
      <c r="E9" s="14">
        <f>Master!E4</f>
        <v>0</v>
      </c>
      <c r="F9" s="14">
        <f>Master!F4</f>
        <v>0</v>
      </c>
      <c r="G9" s="13">
        <f>IF(Master!G4=0,0,ROUND(6774/12*Master!G4,0))</f>
        <v>5081</v>
      </c>
      <c r="H9" s="13">
        <f t="shared" ref="H9:H28" si="0">ROUND(G9*75/100,0)</f>
        <v>3811</v>
      </c>
      <c r="I9" s="14">
        <f t="shared" ref="I9:I28" si="1">G9-H9</f>
        <v>1270</v>
      </c>
      <c r="J9" s="27"/>
      <c r="K9" s="27"/>
      <c r="L9" s="27"/>
      <c r="M9" s="27"/>
      <c r="N9" s="27"/>
    </row>
    <row r="10" spans="1:14" ht="18.75" customHeight="1">
      <c r="A10" s="51">
        <f>IF(F10&gt;0,A9+1,0)</f>
        <v>0</v>
      </c>
      <c r="B10" s="63">
        <f>Master!B5</f>
        <v>0</v>
      </c>
      <c r="C10" s="64"/>
      <c r="D10" s="65">
        <f>Master!D5</f>
        <v>0</v>
      </c>
      <c r="E10" s="14">
        <f>Master!E5</f>
        <v>0</v>
      </c>
      <c r="F10" s="14">
        <f>Master!F5</f>
        <v>0</v>
      </c>
      <c r="G10" s="13">
        <f>IF(Master!G5=0,0,ROUND(6774/12*Master!G5,0))</f>
        <v>0</v>
      </c>
      <c r="H10" s="13">
        <f t="shared" si="0"/>
        <v>0</v>
      </c>
      <c r="I10" s="14">
        <f t="shared" si="1"/>
        <v>0</v>
      </c>
      <c r="J10" s="27"/>
      <c r="K10" s="27"/>
      <c r="L10" s="27"/>
      <c r="M10" s="27"/>
      <c r="N10" s="27"/>
    </row>
    <row r="11" spans="1:14" ht="18.75" customHeight="1">
      <c r="A11" s="51">
        <f t="shared" ref="A11:A28" si="2">IF(F11&gt;0,A10+1,0)</f>
        <v>0</v>
      </c>
      <c r="B11" s="63">
        <f>Master!B6</f>
        <v>0</v>
      </c>
      <c r="C11" s="64"/>
      <c r="D11" s="65">
        <f>Master!D6</f>
        <v>0</v>
      </c>
      <c r="E11" s="14">
        <f>Master!E6</f>
        <v>0</v>
      </c>
      <c r="F11" s="14">
        <f>Master!F6</f>
        <v>0</v>
      </c>
      <c r="G11" s="13">
        <f>IF(Master!G6=0,0,ROUND(6774/12*Master!G6,0))</f>
        <v>0</v>
      </c>
      <c r="H11" s="13">
        <f t="shared" si="0"/>
        <v>0</v>
      </c>
      <c r="I11" s="14">
        <f t="shared" si="1"/>
        <v>0</v>
      </c>
      <c r="J11" s="27"/>
      <c r="K11" s="27"/>
      <c r="L11" s="27"/>
      <c r="M11" s="27"/>
      <c r="N11" s="27"/>
    </row>
    <row r="12" spans="1:14" ht="18.75" customHeight="1">
      <c r="A12" s="51">
        <f t="shared" si="2"/>
        <v>0</v>
      </c>
      <c r="B12" s="63">
        <f>Master!B7</f>
        <v>0</v>
      </c>
      <c r="C12" s="64"/>
      <c r="D12" s="65">
        <f>Master!D7</f>
        <v>0</v>
      </c>
      <c r="E12" s="14">
        <f>Master!E7</f>
        <v>0</v>
      </c>
      <c r="F12" s="14">
        <f>Master!F7</f>
        <v>0</v>
      </c>
      <c r="G12" s="13">
        <f>IF(Master!G7=0,0,ROUND(6774/12*Master!G7,0))</f>
        <v>0</v>
      </c>
      <c r="H12" s="13">
        <f t="shared" si="0"/>
        <v>0</v>
      </c>
      <c r="I12" s="14">
        <f t="shared" si="1"/>
        <v>0</v>
      </c>
      <c r="J12" s="27"/>
      <c r="K12" s="27"/>
      <c r="L12" s="27"/>
      <c r="M12" s="27"/>
      <c r="N12" s="27"/>
    </row>
    <row r="13" spans="1:14" ht="18.75" customHeight="1">
      <c r="A13" s="51">
        <f t="shared" si="2"/>
        <v>0</v>
      </c>
      <c r="B13" s="63">
        <f>Master!B8</f>
        <v>0</v>
      </c>
      <c r="C13" s="64"/>
      <c r="D13" s="65">
        <f>Master!D8</f>
        <v>0</v>
      </c>
      <c r="E13" s="14">
        <f>Master!E8</f>
        <v>0</v>
      </c>
      <c r="F13" s="14">
        <f>Master!F8</f>
        <v>0</v>
      </c>
      <c r="G13" s="13">
        <f>IF(Master!G8=0,0,ROUND(6774/12*Master!G8,0))</f>
        <v>0</v>
      </c>
      <c r="H13" s="13">
        <f t="shared" si="0"/>
        <v>0</v>
      </c>
      <c r="I13" s="14">
        <f t="shared" si="1"/>
        <v>0</v>
      </c>
      <c r="J13" s="27"/>
      <c r="K13" s="27"/>
      <c r="L13" s="27"/>
      <c r="M13" s="27"/>
      <c r="N13" s="27"/>
    </row>
    <row r="14" spans="1:14" ht="18.75" customHeight="1">
      <c r="A14" s="51">
        <f t="shared" si="2"/>
        <v>0</v>
      </c>
      <c r="B14" s="63">
        <f>Master!B9</f>
        <v>0</v>
      </c>
      <c r="C14" s="64"/>
      <c r="D14" s="65">
        <f>Master!D9</f>
        <v>0</v>
      </c>
      <c r="E14" s="14">
        <f>Master!E9</f>
        <v>0</v>
      </c>
      <c r="F14" s="14">
        <f>Master!F9</f>
        <v>0</v>
      </c>
      <c r="G14" s="13">
        <f>IF(Master!G9=0,0,ROUND(6774/12*Master!G9,0))</f>
        <v>0</v>
      </c>
      <c r="H14" s="13">
        <f t="shared" si="0"/>
        <v>0</v>
      </c>
      <c r="I14" s="14">
        <f t="shared" si="1"/>
        <v>0</v>
      </c>
      <c r="J14" s="27"/>
      <c r="K14" s="27"/>
      <c r="L14" s="27"/>
      <c r="M14" s="27"/>
      <c r="N14" s="27"/>
    </row>
    <row r="15" spans="1:14" ht="18.75" customHeight="1">
      <c r="A15" s="51">
        <f t="shared" si="2"/>
        <v>0</v>
      </c>
      <c r="B15" s="63">
        <f>Master!B10</f>
        <v>0</v>
      </c>
      <c r="C15" s="64"/>
      <c r="D15" s="65">
        <f>Master!D10</f>
        <v>0</v>
      </c>
      <c r="E15" s="14">
        <f>Master!E10</f>
        <v>0</v>
      </c>
      <c r="F15" s="14">
        <f>Master!F10</f>
        <v>0</v>
      </c>
      <c r="G15" s="13">
        <f>IF(Master!G10=0,0,ROUND(6774/12*Master!G10,0))</f>
        <v>0</v>
      </c>
      <c r="H15" s="13">
        <f t="shared" si="0"/>
        <v>0</v>
      </c>
      <c r="I15" s="14">
        <f t="shared" si="1"/>
        <v>0</v>
      </c>
      <c r="J15" s="27"/>
      <c r="K15" s="27"/>
      <c r="L15" s="27"/>
      <c r="M15" s="27"/>
      <c r="N15" s="27"/>
    </row>
    <row r="16" spans="1:14" ht="18.75" customHeight="1">
      <c r="A16" s="51">
        <f t="shared" si="2"/>
        <v>0</v>
      </c>
      <c r="B16" s="63">
        <f>Master!B11</f>
        <v>0</v>
      </c>
      <c r="C16" s="64"/>
      <c r="D16" s="65">
        <f>Master!D11</f>
        <v>0</v>
      </c>
      <c r="E16" s="14">
        <f>Master!E11</f>
        <v>0</v>
      </c>
      <c r="F16" s="14">
        <f>Master!F11</f>
        <v>0</v>
      </c>
      <c r="G16" s="13">
        <f>IF(Master!G11=0,0,ROUND(6774/12*Master!G11,0))</f>
        <v>0</v>
      </c>
      <c r="H16" s="13">
        <f t="shared" si="0"/>
        <v>0</v>
      </c>
      <c r="I16" s="14">
        <f t="shared" si="1"/>
        <v>0</v>
      </c>
      <c r="J16" s="27"/>
      <c r="K16" s="27"/>
      <c r="L16" s="27"/>
      <c r="M16" s="27"/>
      <c r="N16" s="27"/>
    </row>
    <row r="17" spans="1:14" ht="18.75" customHeight="1">
      <c r="A17" s="51">
        <f t="shared" si="2"/>
        <v>0</v>
      </c>
      <c r="B17" s="63">
        <f>Master!B12</f>
        <v>0</v>
      </c>
      <c r="C17" s="64"/>
      <c r="D17" s="65">
        <f>Master!D12</f>
        <v>0</v>
      </c>
      <c r="E17" s="14">
        <f>Master!E12</f>
        <v>0</v>
      </c>
      <c r="F17" s="14">
        <f>Master!F12</f>
        <v>0</v>
      </c>
      <c r="G17" s="13">
        <f>IF(Master!G12=0,0,ROUND(6774/12*Master!G12,0))</f>
        <v>0</v>
      </c>
      <c r="H17" s="13">
        <f t="shared" si="0"/>
        <v>0</v>
      </c>
      <c r="I17" s="14">
        <f t="shared" si="1"/>
        <v>0</v>
      </c>
      <c r="J17" s="27"/>
      <c r="K17" s="27"/>
      <c r="L17" s="27"/>
      <c r="M17" s="27"/>
      <c r="N17" s="27"/>
    </row>
    <row r="18" spans="1:14" ht="18.75" customHeight="1">
      <c r="A18" s="51">
        <f t="shared" si="2"/>
        <v>0</v>
      </c>
      <c r="B18" s="63">
        <f>Master!B13</f>
        <v>0</v>
      </c>
      <c r="C18" s="64"/>
      <c r="D18" s="65">
        <f>Master!D13</f>
        <v>0</v>
      </c>
      <c r="E18" s="14">
        <f>Master!E13</f>
        <v>0</v>
      </c>
      <c r="F18" s="14">
        <f>Master!F13</f>
        <v>0</v>
      </c>
      <c r="G18" s="13">
        <f>IF(Master!G13=0,0,ROUND(6774/12*Master!G13,0))</f>
        <v>0</v>
      </c>
      <c r="H18" s="13">
        <f t="shared" si="0"/>
        <v>0</v>
      </c>
      <c r="I18" s="14">
        <f t="shared" si="1"/>
        <v>0</v>
      </c>
      <c r="J18" s="27"/>
      <c r="K18" s="27"/>
      <c r="L18" s="27"/>
      <c r="M18" s="27"/>
      <c r="N18" s="27"/>
    </row>
    <row r="19" spans="1:14" ht="18.75" customHeight="1">
      <c r="A19" s="51">
        <f t="shared" si="2"/>
        <v>0</v>
      </c>
      <c r="B19" s="63">
        <f>Master!B14</f>
        <v>0</v>
      </c>
      <c r="C19" s="64"/>
      <c r="D19" s="65">
        <f>Master!D14</f>
        <v>0</v>
      </c>
      <c r="E19" s="14">
        <f>Master!E14</f>
        <v>0</v>
      </c>
      <c r="F19" s="14">
        <f>Master!F14</f>
        <v>0</v>
      </c>
      <c r="G19" s="13">
        <f>IF(Master!G14=0,0,ROUND(6774/12*Master!G14,0))</f>
        <v>0</v>
      </c>
      <c r="H19" s="13">
        <f t="shared" si="0"/>
        <v>0</v>
      </c>
      <c r="I19" s="14">
        <f t="shared" si="1"/>
        <v>0</v>
      </c>
      <c r="J19" s="27"/>
      <c r="K19" s="27"/>
      <c r="L19" s="27"/>
      <c r="M19" s="27"/>
      <c r="N19" s="27"/>
    </row>
    <row r="20" spans="1:14" ht="18.75" customHeight="1">
      <c r="A20" s="51">
        <f t="shared" si="2"/>
        <v>0</v>
      </c>
      <c r="B20" s="63">
        <f>Master!B15</f>
        <v>0</v>
      </c>
      <c r="C20" s="64"/>
      <c r="D20" s="65">
        <f>Master!D15</f>
        <v>0</v>
      </c>
      <c r="E20" s="14">
        <f>Master!E15</f>
        <v>0</v>
      </c>
      <c r="F20" s="14">
        <f>Master!F15</f>
        <v>0</v>
      </c>
      <c r="G20" s="13">
        <f>IF(Master!G15=0,0,ROUND(6774/12*Master!G15,0))</f>
        <v>0</v>
      </c>
      <c r="H20" s="13">
        <f t="shared" si="0"/>
        <v>0</v>
      </c>
      <c r="I20" s="14">
        <f t="shared" si="1"/>
        <v>0</v>
      </c>
      <c r="J20" s="27"/>
      <c r="K20" s="27"/>
      <c r="L20" s="27"/>
      <c r="M20" s="27"/>
      <c r="N20" s="27"/>
    </row>
    <row r="21" spans="1:14" ht="18.75" customHeight="1">
      <c r="A21" s="51">
        <f t="shared" si="2"/>
        <v>0</v>
      </c>
      <c r="B21" s="63">
        <f>Master!B16</f>
        <v>0</v>
      </c>
      <c r="C21" s="64"/>
      <c r="D21" s="65">
        <f>Master!D16</f>
        <v>0</v>
      </c>
      <c r="E21" s="14">
        <f>Master!E16</f>
        <v>0</v>
      </c>
      <c r="F21" s="14">
        <f>Master!F16</f>
        <v>0</v>
      </c>
      <c r="G21" s="13">
        <f>IF(Master!G16=0,0,ROUND(6774/12*Master!G16,0))</f>
        <v>0</v>
      </c>
      <c r="H21" s="13">
        <f t="shared" si="0"/>
        <v>0</v>
      </c>
      <c r="I21" s="14">
        <f t="shared" si="1"/>
        <v>0</v>
      </c>
      <c r="J21" s="27"/>
      <c r="K21" s="27"/>
      <c r="L21" s="27"/>
      <c r="M21" s="27"/>
      <c r="N21" s="27"/>
    </row>
    <row r="22" spans="1:14" ht="18.75" customHeight="1">
      <c r="A22" s="51">
        <f t="shared" si="2"/>
        <v>0</v>
      </c>
      <c r="B22" s="63">
        <f>Master!B17</f>
        <v>0</v>
      </c>
      <c r="C22" s="64"/>
      <c r="D22" s="65">
        <f>Master!D17</f>
        <v>0</v>
      </c>
      <c r="E22" s="14">
        <f>Master!E17</f>
        <v>0</v>
      </c>
      <c r="F22" s="14">
        <f>Master!F17</f>
        <v>0</v>
      </c>
      <c r="G22" s="13">
        <f>IF(Master!G17=0,0,ROUND(6774/12*Master!G17,0))</f>
        <v>0</v>
      </c>
      <c r="H22" s="13">
        <f t="shared" si="0"/>
        <v>0</v>
      </c>
      <c r="I22" s="14">
        <f t="shared" si="1"/>
        <v>0</v>
      </c>
      <c r="J22" s="27"/>
      <c r="K22" s="27"/>
      <c r="L22" s="27"/>
      <c r="M22" s="27"/>
      <c r="N22" s="27"/>
    </row>
    <row r="23" spans="1:14" ht="18.75" customHeight="1">
      <c r="A23" s="51">
        <f t="shared" si="2"/>
        <v>0</v>
      </c>
      <c r="B23" s="63">
        <f>Master!B18</f>
        <v>0</v>
      </c>
      <c r="C23" s="64"/>
      <c r="D23" s="65">
        <f>Master!D18</f>
        <v>0</v>
      </c>
      <c r="E23" s="14">
        <f>Master!E18</f>
        <v>0</v>
      </c>
      <c r="F23" s="14">
        <f>Master!F18</f>
        <v>0</v>
      </c>
      <c r="G23" s="13">
        <f>IF(Master!G18=0,0,ROUND(6774/12*Master!G18,0))</f>
        <v>0</v>
      </c>
      <c r="H23" s="13">
        <f t="shared" si="0"/>
        <v>0</v>
      </c>
      <c r="I23" s="14">
        <f t="shared" si="1"/>
        <v>0</v>
      </c>
      <c r="J23" s="27"/>
      <c r="K23" s="27"/>
      <c r="L23" s="27"/>
      <c r="M23" s="27"/>
      <c r="N23" s="27"/>
    </row>
    <row r="24" spans="1:14" ht="18.75" customHeight="1">
      <c r="A24" s="51">
        <f t="shared" si="2"/>
        <v>0</v>
      </c>
      <c r="B24" s="63">
        <f>Master!B19</f>
        <v>0</v>
      </c>
      <c r="C24" s="64"/>
      <c r="D24" s="65">
        <f>Master!D19</f>
        <v>0</v>
      </c>
      <c r="E24" s="14">
        <f>Master!E19</f>
        <v>0</v>
      </c>
      <c r="F24" s="14">
        <f>Master!F19</f>
        <v>0</v>
      </c>
      <c r="G24" s="13">
        <f>IF(Master!G19=0,0,ROUND(6774/12*Master!G19,0))</f>
        <v>0</v>
      </c>
      <c r="H24" s="13">
        <f t="shared" si="0"/>
        <v>0</v>
      </c>
      <c r="I24" s="14">
        <f t="shared" si="1"/>
        <v>0</v>
      </c>
      <c r="J24" s="27"/>
      <c r="K24" s="27"/>
      <c r="L24" s="27"/>
      <c r="M24" s="27"/>
      <c r="N24" s="27"/>
    </row>
    <row r="25" spans="1:14" ht="18.75" customHeight="1">
      <c r="A25" s="51">
        <f t="shared" si="2"/>
        <v>0</v>
      </c>
      <c r="B25" s="63">
        <f>Master!B20</f>
        <v>0</v>
      </c>
      <c r="C25" s="64"/>
      <c r="D25" s="65">
        <f>Master!D20</f>
        <v>0</v>
      </c>
      <c r="E25" s="14">
        <f>Master!E20</f>
        <v>0</v>
      </c>
      <c r="F25" s="14">
        <f>Master!F20</f>
        <v>0</v>
      </c>
      <c r="G25" s="13">
        <f>IF(Master!G20=0,0,ROUND(6774/12*Master!G20,0))</f>
        <v>0</v>
      </c>
      <c r="H25" s="13">
        <f t="shared" si="0"/>
        <v>0</v>
      </c>
      <c r="I25" s="14">
        <f t="shared" si="1"/>
        <v>0</v>
      </c>
      <c r="J25" s="27"/>
      <c r="K25" s="27"/>
      <c r="L25" s="27"/>
      <c r="M25" s="27"/>
      <c r="N25" s="27"/>
    </row>
    <row r="26" spans="1:14" ht="18.75" customHeight="1">
      <c r="A26" s="51">
        <f t="shared" si="2"/>
        <v>0</v>
      </c>
      <c r="B26" s="63">
        <f>Master!B21</f>
        <v>0</v>
      </c>
      <c r="C26" s="64"/>
      <c r="D26" s="65">
        <f>Master!D21</f>
        <v>0</v>
      </c>
      <c r="E26" s="14">
        <f>Master!E21</f>
        <v>0</v>
      </c>
      <c r="F26" s="14">
        <f>Master!F21</f>
        <v>0</v>
      </c>
      <c r="G26" s="13">
        <f>IF(Master!G21=0,0,ROUND(6774/12*Master!G21,0))</f>
        <v>0</v>
      </c>
      <c r="H26" s="13">
        <f t="shared" si="0"/>
        <v>0</v>
      </c>
      <c r="I26" s="14">
        <f t="shared" si="1"/>
        <v>0</v>
      </c>
      <c r="J26" s="27"/>
      <c r="K26" s="27"/>
      <c r="L26" s="27"/>
      <c r="M26" s="27"/>
      <c r="N26" s="27"/>
    </row>
    <row r="27" spans="1:14" ht="18.75" customHeight="1">
      <c r="A27" s="51">
        <f t="shared" si="2"/>
        <v>0</v>
      </c>
      <c r="B27" s="63">
        <f>Master!B22</f>
        <v>0</v>
      </c>
      <c r="C27" s="64"/>
      <c r="D27" s="65">
        <f>Master!D22</f>
        <v>0</v>
      </c>
      <c r="E27" s="14">
        <f>Master!E22</f>
        <v>0</v>
      </c>
      <c r="F27" s="14">
        <f>Master!F22</f>
        <v>0</v>
      </c>
      <c r="G27" s="13">
        <f>IF(Master!G22=0,0,ROUND(6774/12*Master!G22,0))</f>
        <v>0</v>
      </c>
      <c r="H27" s="13">
        <f t="shared" si="0"/>
        <v>0</v>
      </c>
      <c r="I27" s="14">
        <f t="shared" si="1"/>
        <v>0</v>
      </c>
      <c r="J27" s="27"/>
      <c r="K27" s="27"/>
      <c r="L27" s="27"/>
      <c r="M27" s="27"/>
      <c r="N27" s="27"/>
    </row>
    <row r="28" spans="1:14" ht="18.75" customHeight="1">
      <c r="A28" s="51">
        <f t="shared" si="2"/>
        <v>0</v>
      </c>
      <c r="B28" s="63">
        <f>Master!B23</f>
        <v>0</v>
      </c>
      <c r="C28" s="64"/>
      <c r="D28" s="65">
        <f>Master!D23</f>
        <v>0</v>
      </c>
      <c r="E28" s="14">
        <f>Master!E23</f>
        <v>0</v>
      </c>
      <c r="F28" s="14">
        <f>Master!F23</f>
        <v>0</v>
      </c>
      <c r="G28" s="13">
        <f>IF(Master!G23=0,0,ROUND(6774/12*Master!G23,0))</f>
        <v>0</v>
      </c>
      <c r="H28" s="13">
        <f t="shared" si="0"/>
        <v>0</v>
      </c>
      <c r="I28" s="14">
        <f t="shared" si="1"/>
        <v>0</v>
      </c>
      <c r="J28" s="27"/>
      <c r="K28" s="27"/>
      <c r="L28" s="27"/>
      <c r="M28" s="27"/>
      <c r="N28" s="27"/>
    </row>
    <row r="29" spans="1:14" s="15" customFormat="1" ht="18.75" customHeight="1">
      <c r="A29" s="39" t="s">
        <v>18</v>
      </c>
      <c r="B29" s="39"/>
      <c r="C29" s="39"/>
      <c r="D29" s="39"/>
      <c r="E29" s="39"/>
      <c r="F29" s="39"/>
      <c r="G29" s="16">
        <f>SUM(G9:G28)</f>
        <v>5081</v>
      </c>
      <c r="H29" s="16">
        <f>SUM(H9:H28)</f>
        <v>3811</v>
      </c>
      <c r="I29" s="16">
        <f>SUM(I9:I28)</f>
        <v>1270</v>
      </c>
      <c r="J29" s="27"/>
      <c r="K29" s="27"/>
      <c r="L29" s="27"/>
      <c r="M29" s="27"/>
      <c r="N29" s="27"/>
    </row>
    <row r="30" spans="1:14" ht="59.25" customHeight="1">
      <c r="A30" s="17"/>
      <c r="B30" s="17"/>
      <c r="C30" s="17"/>
      <c r="D30" s="17"/>
      <c r="E30" s="30" t="s">
        <v>3</v>
      </c>
      <c r="F30" s="30"/>
      <c r="G30" s="30"/>
      <c r="H30" s="30"/>
      <c r="I30" s="30"/>
      <c r="J30" s="27"/>
      <c r="K30" s="27"/>
      <c r="L30" s="27"/>
      <c r="M30" s="27"/>
      <c r="N30" s="27"/>
    </row>
    <row r="31" spans="1:14">
      <c r="E31" s="30" t="s">
        <v>2</v>
      </c>
      <c r="F31" s="30"/>
      <c r="G31" s="30"/>
      <c r="H31" s="30"/>
      <c r="I31" s="30"/>
      <c r="J31" s="27"/>
      <c r="K31" s="27"/>
      <c r="L31" s="27"/>
      <c r="M31" s="27"/>
      <c r="N31" s="27"/>
    </row>
    <row r="32" spans="1:14">
      <c r="E32" s="30" t="str">
        <f>Master!E1</f>
        <v>राजकीय उच्च माध्यमिक विद्यालय रायमलवाडा</v>
      </c>
      <c r="F32" s="30"/>
      <c r="G32" s="30"/>
      <c r="H32" s="30"/>
      <c r="I32" s="30"/>
      <c r="J32" s="27"/>
      <c r="K32" s="27"/>
      <c r="L32" s="27"/>
      <c r="M32" s="27"/>
      <c r="N32" s="27"/>
    </row>
    <row r="33" spans="1:14" s="15" customFormat="1" ht="15.75" customHeight="1">
      <c r="A33" s="60" t="str">
        <f>A3</f>
        <v>क्रमांक:-</v>
      </c>
      <c r="B33" s="60"/>
      <c r="C33" s="60"/>
      <c r="D33" s="60"/>
      <c r="E33" s="60" t="str">
        <f>G3</f>
        <v>दिनांक:-</v>
      </c>
      <c r="F33" s="60"/>
      <c r="G33" s="74"/>
      <c r="H33" s="74"/>
      <c r="I33" s="74"/>
      <c r="J33" s="27"/>
      <c r="K33" s="27"/>
      <c r="L33" s="27"/>
      <c r="M33" s="27"/>
      <c r="N33" s="27"/>
    </row>
    <row r="34" spans="1:14" ht="13.5" customHeight="1">
      <c r="A34" s="55" t="s">
        <v>4</v>
      </c>
      <c r="B34" s="55"/>
      <c r="C34" s="55"/>
      <c r="D34" s="55"/>
      <c r="E34" s="55"/>
      <c r="F34" s="55"/>
      <c r="G34" s="55"/>
      <c r="H34" s="55"/>
      <c r="I34" s="55"/>
      <c r="J34" s="27"/>
      <c r="K34" s="27"/>
      <c r="L34" s="27"/>
      <c r="M34" s="27"/>
      <c r="N34" s="27"/>
    </row>
    <row r="35" spans="1:14" ht="13.5" customHeight="1">
      <c r="A35" s="55" t="s">
        <v>5</v>
      </c>
      <c r="B35" s="55"/>
      <c r="C35" s="55"/>
      <c r="D35" s="55"/>
      <c r="E35" s="55"/>
      <c r="F35" s="55"/>
      <c r="G35" s="55"/>
      <c r="H35" s="55"/>
      <c r="I35" s="55"/>
      <c r="J35" s="27"/>
      <c r="K35" s="27"/>
      <c r="L35" s="27"/>
      <c r="M35" s="27"/>
      <c r="N35" s="27"/>
    </row>
    <row r="36" spans="1:14" ht="13.5" customHeight="1">
      <c r="A36" s="55" t="s">
        <v>6</v>
      </c>
      <c r="B36" s="55"/>
      <c r="C36" s="55"/>
      <c r="D36" s="55"/>
      <c r="E36" s="55"/>
      <c r="F36" s="55"/>
      <c r="G36" s="55"/>
      <c r="H36" s="55"/>
      <c r="I36" s="55"/>
      <c r="J36" s="27"/>
      <c r="K36" s="27"/>
      <c r="L36" s="27"/>
      <c r="M36" s="27"/>
      <c r="N36" s="27"/>
    </row>
    <row r="37" spans="1:14" ht="26.25" customHeight="1">
      <c r="A37" s="17"/>
      <c r="B37" s="17"/>
      <c r="C37" s="17"/>
      <c r="D37" s="17"/>
      <c r="E37" s="30" t="s">
        <v>3</v>
      </c>
      <c r="F37" s="30"/>
      <c r="G37" s="30"/>
      <c r="H37" s="30"/>
      <c r="I37" s="30"/>
      <c r="J37" s="27"/>
      <c r="K37" s="27"/>
      <c r="L37" s="27"/>
      <c r="M37" s="27"/>
      <c r="N37" s="27"/>
    </row>
    <row r="38" spans="1:14">
      <c r="E38" s="30" t="s">
        <v>2</v>
      </c>
      <c r="F38" s="30"/>
      <c r="G38" s="30"/>
      <c r="H38" s="30"/>
      <c r="I38" s="30"/>
      <c r="J38" s="27"/>
      <c r="K38" s="27"/>
      <c r="L38" s="27"/>
      <c r="M38" s="27"/>
      <c r="N38" s="27"/>
    </row>
    <row r="39" spans="1:14">
      <c r="E39" s="30" t="str">
        <f>E32</f>
        <v>राजकीय उच्च माध्यमिक विद्यालय रायमलवाडा</v>
      </c>
      <c r="F39" s="30"/>
      <c r="G39" s="30"/>
      <c r="H39" s="30"/>
      <c r="I39" s="30"/>
      <c r="J39" s="27"/>
      <c r="K39" s="27"/>
      <c r="L39" s="27"/>
      <c r="M39" s="27"/>
      <c r="N39" s="27"/>
    </row>
  </sheetData>
  <sheetProtection password="C989" sheet="1" objects="1" scenarios="1" formatCells="0" formatColumns="0" formatRows="0" insertColumns="0" insertRows="0" selectLockedCells="1"/>
  <mergeCells count="48">
    <mergeCell ref="A34:I34"/>
    <mergeCell ref="A35:I35"/>
    <mergeCell ref="A36:I36"/>
    <mergeCell ref="E37:I37"/>
    <mergeCell ref="E38:I38"/>
    <mergeCell ref="E39:I39"/>
    <mergeCell ref="B28:C28"/>
    <mergeCell ref="A29:F29"/>
    <mergeCell ref="E30:I30"/>
    <mergeCell ref="E31:I31"/>
    <mergeCell ref="E32:I32"/>
    <mergeCell ref="A33:D33"/>
    <mergeCell ref="E33:F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6:I6"/>
    <mergeCell ref="J6:N39"/>
    <mergeCell ref="A7:A8"/>
    <mergeCell ref="B7:C8"/>
    <mergeCell ref="D7:D8"/>
    <mergeCell ref="E7:F7"/>
    <mergeCell ref="G7:G8"/>
    <mergeCell ref="H7:H8"/>
    <mergeCell ref="I7:I8"/>
    <mergeCell ref="B9:C9"/>
    <mergeCell ref="A1:I2"/>
    <mergeCell ref="J1:N1"/>
    <mergeCell ref="J2:N3"/>
    <mergeCell ref="A4:I4"/>
    <mergeCell ref="J4:N4"/>
    <mergeCell ref="A3:F3"/>
    <mergeCell ref="G3:I3"/>
  </mergeCells>
  <conditionalFormatting sqref="A9:I28">
    <cfRule type="expression" dxfId="1" priority="2">
      <formula>$A9=0</formula>
    </cfRule>
  </conditionalFormatting>
  <conditionalFormatting sqref="G9:G28">
    <cfRule type="expression" dxfId="0" priority="1">
      <formula>$A9=0</formula>
    </cfRule>
  </conditionalFormatting>
  <printOptions horizontalCentered="1"/>
  <pageMargins left="0.28999999999999998" right="0.17" top="0.21" bottom="0.26" header="0.17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Master</vt:lpstr>
      <vt:lpstr>Order in english or Google Hind</vt:lpstr>
      <vt:lpstr>Order in Devlys010</vt:lpstr>
      <vt:lpstr>Master!Print_Area</vt:lpstr>
      <vt:lpstr>'Order in Devlys010'!Print_Area</vt:lpstr>
      <vt:lpstr>'Order in english or Google Hind'!Print_Area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DELL</cp:lastModifiedBy>
  <cp:lastPrinted>2022-10-15T09:45:41Z</cp:lastPrinted>
  <dcterms:created xsi:type="dcterms:W3CDTF">2018-10-24T00:12:51Z</dcterms:created>
  <dcterms:modified xsi:type="dcterms:W3CDTF">2022-10-15T10:09:46Z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a73e6b0b71b641298e281681938958e8</vt:lpwstr>
  </property>
</Properties>
</file>